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Introduction" sheetId="1" r:id="rId1"/>
    <sheet name="Example-part 1" sheetId="2" r:id="rId2"/>
    <sheet name="Example-part 2" sheetId="3" r:id="rId3"/>
    <sheet name="Blank worksheet-part 1" sheetId="4" r:id="rId4"/>
    <sheet name="Blank worksheet-part 2" sheetId="5" r:id="rId5"/>
    <sheet name="Results summary" sheetId="6" r:id="rId6"/>
  </sheets>
  <definedNames/>
  <calcPr fullCalcOnLoad="1"/>
</workbook>
</file>

<file path=xl/comments2.xml><?xml version="1.0" encoding="utf-8"?>
<comments xmlns="http://schemas.openxmlformats.org/spreadsheetml/2006/main">
  <authors>
    <author>Alison Lee</author>
  </authors>
  <commentList>
    <comment ref="AA3" authorId="0">
      <text>
        <r>
          <rPr>
            <sz val="8"/>
            <rFont val="Tahoma"/>
            <family val="2"/>
          </rPr>
          <t>Look-up points/score conversion table in  the guidance document.</t>
        </r>
      </text>
    </comment>
  </commentList>
</comments>
</file>

<file path=xl/comments3.xml><?xml version="1.0" encoding="utf-8"?>
<comments xmlns="http://schemas.openxmlformats.org/spreadsheetml/2006/main">
  <authors>
    <author> WIN2000C</author>
    <author>Alison Lee</author>
  </authors>
  <commentList>
    <comment ref="AQ4" authorId="0">
      <text>
        <r>
          <rPr>
            <sz val="8"/>
            <rFont val="Tahoma"/>
            <family val="2"/>
          </rPr>
          <t>Points to add where natural or semi-natural landuse is recorded as extensive (see guidance document for scoring rules).  Add these manually to this column.</t>
        </r>
      </text>
    </comment>
    <comment ref="AR4" authorId="0">
      <text>
        <r>
          <rPr>
            <sz val="8"/>
            <rFont val="Tahoma"/>
            <family val="2"/>
          </rPr>
          <t>Points to subtract where modified landuse is recorded as extensive (see guidance document for scoring rules).  Add these manually to this column.</t>
        </r>
      </text>
    </comment>
    <comment ref="AP4" authorId="1">
      <text>
        <r>
          <rPr>
            <sz val="8"/>
            <rFont val="Tahoma"/>
            <family val="2"/>
          </rPr>
          <t>Type in the score from part 1.</t>
        </r>
        <r>
          <rPr>
            <sz val="8"/>
            <rFont val="Tahoma"/>
            <family val="2"/>
          </rPr>
          <t xml:space="preserve">
</t>
        </r>
      </text>
    </comment>
    <comment ref="AS4" authorId="1">
      <text>
        <r>
          <rPr>
            <sz val="8"/>
            <rFont val="Tahoma"/>
            <family val="2"/>
          </rPr>
          <t>Showing the score once 
additions/subtractions have been made.</t>
        </r>
        <r>
          <rPr>
            <sz val="8"/>
            <rFont val="Tahoma"/>
            <family val="2"/>
          </rPr>
          <t xml:space="preserve">
</t>
        </r>
      </text>
    </comment>
    <comment ref="AT4" authorId="1">
      <text>
        <r>
          <rPr>
            <sz val="8"/>
            <rFont val="Tahoma"/>
            <family val="2"/>
          </rPr>
          <t>Round the score up or down to a scale of 0-5.</t>
        </r>
        <r>
          <rPr>
            <sz val="8"/>
            <rFont val="Tahoma"/>
            <family val="2"/>
          </rPr>
          <t xml:space="preserve">
</t>
        </r>
      </text>
    </comment>
    <comment ref="AT15" authorId="1">
      <text>
        <r>
          <rPr>
            <sz val="8"/>
            <rFont val="Tahoma"/>
            <family val="2"/>
          </rPr>
          <t>Calculated automatically as a mean of scores for all RHS sites within the ECS.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Alison Lee</author>
  </authors>
  <commentList>
    <comment ref="AA3" authorId="0">
      <text>
        <r>
          <rPr>
            <sz val="8"/>
            <rFont val="Tahoma"/>
            <family val="2"/>
          </rPr>
          <t>Look-up points/score conversion table in the guidance document</t>
        </r>
      </text>
    </comment>
  </commentList>
</comments>
</file>

<file path=xl/comments5.xml><?xml version="1.0" encoding="utf-8"?>
<comments xmlns="http://schemas.openxmlformats.org/spreadsheetml/2006/main">
  <authors>
    <author> WIN2000C</author>
    <author>Alison Lee</author>
  </authors>
  <commentList>
    <comment ref="AQ4" authorId="0">
      <text>
        <r>
          <rPr>
            <sz val="8"/>
            <rFont val="Tahoma"/>
            <family val="2"/>
          </rPr>
          <t>Points to add where natural or semi-natural landuse is recorded as extensive (see guidance document for scoring rules).  Add these manually to this column.</t>
        </r>
      </text>
    </comment>
    <comment ref="AR4" authorId="0">
      <text>
        <r>
          <rPr>
            <sz val="8"/>
            <rFont val="Tahoma"/>
            <family val="2"/>
          </rPr>
          <t>Points to subtract where modified landuse is recorded as extensive (see guidance document for scoring rules).  Add these manually to this column.</t>
        </r>
      </text>
    </comment>
    <comment ref="AS4" authorId="1">
      <text>
        <r>
          <rPr>
            <sz val="8"/>
            <rFont val="Tahoma"/>
            <family val="2"/>
          </rPr>
          <t>Showing the score once 
additions/subtractions have been made.</t>
        </r>
        <r>
          <rPr>
            <sz val="8"/>
            <rFont val="Tahoma"/>
            <family val="2"/>
          </rPr>
          <t xml:space="preserve">
</t>
        </r>
      </text>
    </comment>
    <comment ref="AT4" authorId="1">
      <text>
        <r>
          <rPr>
            <sz val="8"/>
            <rFont val="Tahoma"/>
            <family val="2"/>
          </rPr>
          <t>Round the score up or down to a scale of 0-5.</t>
        </r>
        <r>
          <rPr>
            <sz val="8"/>
            <rFont val="Tahoma"/>
            <family val="2"/>
          </rPr>
          <t xml:space="preserve">
</t>
        </r>
      </text>
    </comment>
    <comment ref="AT15" authorId="1">
      <text>
        <r>
          <rPr>
            <sz val="8"/>
            <rFont val="Tahoma"/>
            <family val="2"/>
          </rPr>
          <t>Calculated automatically as a mean of scores for all RHS sites within the ECS.</t>
        </r>
        <r>
          <rPr>
            <sz val="8"/>
            <rFont val="Tahoma"/>
            <family val="2"/>
          </rPr>
          <t xml:space="preserve">
</t>
        </r>
      </text>
    </comment>
    <comment ref="AP4" authorId="1">
      <text>
        <r>
          <rPr>
            <sz val="8"/>
            <rFont val="Tahoma"/>
            <family val="2"/>
          </rPr>
          <t>Type in the score from part 1.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<sst xmlns="http://schemas.openxmlformats.org/spreadsheetml/2006/main" count="1017" uniqueCount="119">
  <si>
    <t>NV</t>
  </si>
  <si>
    <t>WL</t>
  </si>
  <si>
    <t>MH</t>
  </si>
  <si>
    <t>CW</t>
  </si>
  <si>
    <t>TH</t>
  </si>
  <si>
    <t>RP</t>
  </si>
  <si>
    <t>BP</t>
  </si>
  <si>
    <t>TL</t>
  </si>
  <si>
    <t>IG</t>
  </si>
  <si>
    <t>PG</t>
  </si>
  <si>
    <t>SU</t>
  </si>
  <si>
    <t>SH</t>
  </si>
  <si>
    <t>BL</t>
  </si>
  <si>
    <t>CP</t>
  </si>
  <si>
    <t>NT0546519355</t>
  </si>
  <si>
    <t>NT0577721120</t>
  </si>
  <si>
    <t>NT0734222346</t>
  </si>
  <si>
    <t>NT0872023213</t>
  </si>
  <si>
    <t>NT0976324350</t>
  </si>
  <si>
    <t>NT0522514768</t>
  </si>
  <si>
    <t>NT1117027312</t>
  </si>
  <si>
    <t>NT0545817498</t>
  </si>
  <si>
    <t>NT1081225765</t>
  </si>
  <si>
    <t>NT1117829273</t>
  </si>
  <si>
    <t>RD</t>
  </si>
  <si>
    <t>Points</t>
  </si>
  <si>
    <t>Score</t>
  </si>
  <si>
    <t>OW</t>
  </si>
  <si>
    <t>IL</t>
  </si>
  <si>
    <t>ADDs</t>
  </si>
  <si>
    <t>SUBs</t>
  </si>
  <si>
    <t>Modified score</t>
  </si>
  <si>
    <t>ECS</t>
  </si>
  <si>
    <t>RHS site numbers</t>
  </si>
  <si>
    <t>Mean Score</t>
  </si>
  <si>
    <t>Pass (Yes/No)</t>
  </si>
  <si>
    <t>River X ECS 1</t>
  </si>
  <si>
    <t>River X ECS 2</t>
  </si>
  <si>
    <t>River X ECS 3</t>
  </si>
  <si>
    <t>etc</t>
  </si>
  <si>
    <t>Method:</t>
  </si>
  <si>
    <t>RHS site no.</t>
  </si>
  <si>
    <t>River/ECS</t>
  </si>
  <si>
    <t>Grid reference</t>
  </si>
  <si>
    <t>Total points</t>
  </si>
  <si>
    <t>No. of entries</t>
  </si>
  <si>
    <t>Tweed ECS1</t>
  </si>
  <si>
    <t>Spot-check key:</t>
  </si>
  <si>
    <t>OR</t>
  </si>
  <si>
    <t>AW</t>
  </si>
  <si>
    <t>Bank</t>
  </si>
  <si>
    <t>Left</t>
  </si>
  <si>
    <t>Right</t>
  </si>
  <si>
    <t>artificial open water</t>
  </si>
  <si>
    <t>broadleaf/mixed woodland (semi-natural)</t>
  </si>
  <si>
    <t>broadleaf/mixed plantation</t>
  </si>
  <si>
    <t>coniferous woodland (semi-natural)</t>
  </si>
  <si>
    <t>coniferous plantation</t>
  </si>
  <si>
    <t>improved/semi-improved grassland</t>
  </si>
  <si>
    <t>irrigated land</t>
  </si>
  <si>
    <t>moorland/heath</t>
  </si>
  <si>
    <t>not visible</t>
  </si>
  <si>
    <t>orchard</t>
  </si>
  <si>
    <t>natural open water</t>
  </si>
  <si>
    <t>parkland or gardens</t>
  </si>
  <si>
    <t>rock, scree or sand dunes</t>
  </si>
  <si>
    <t>rough/unimproved grassland/pasture</t>
  </si>
  <si>
    <t>scrub &amp; shrubs</t>
  </si>
  <si>
    <t>suburban/urban development</t>
  </si>
  <si>
    <t>tall herb/rank vegetation</t>
  </si>
  <si>
    <t>tilled land</t>
  </si>
  <si>
    <t>wetland (e.g. bog, marsh, fen)</t>
  </si>
  <si>
    <t>L</t>
  </si>
  <si>
    <t>R</t>
  </si>
  <si>
    <t>Bank (left/right):</t>
  </si>
  <si>
    <t>Land-use within 50m of banktop:</t>
  </si>
  <si>
    <t>N</t>
  </si>
  <si>
    <t>E</t>
  </si>
  <si>
    <t>P</t>
  </si>
  <si>
    <t>A</t>
  </si>
  <si>
    <t>S</t>
  </si>
  <si>
    <t>present</t>
  </si>
  <si>
    <t>extensive</t>
  </si>
  <si>
    <t>none</t>
  </si>
  <si>
    <t>Final score</t>
  </si>
  <si>
    <t>Add/Subtract:</t>
  </si>
  <si>
    <t>x</t>
  </si>
  <si>
    <t>ECS mean score:</t>
  </si>
  <si>
    <t>Key:</t>
  </si>
  <si>
    <t>left banktop</t>
  </si>
  <si>
    <t>right banktop</t>
  </si>
  <si>
    <t>additions to be made for this land-use type</t>
  </si>
  <si>
    <t>subtractions to be made for this land-use type</t>
  </si>
  <si>
    <t>no additions or subtractions to be made</t>
  </si>
  <si>
    <t>2) Refer to the example worksheets.  Analysis of this target it undertaken in two parts (1 and 2).  The scores from part 1 are copied into the second worksheet for further analysis before the final score for the assessment unit is obtained.</t>
  </si>
  <si>
    <t>Land-use within 5m of banktop</t>
  </si>
  <si>
    <t>Part 1:</t>
  </si>
  <si>
    <t>3) Copy and paste data that have been exported from the RHS Database (Land-use within 5m of banktop) into the 'blank worksheet' (columns B, C and E-W).</t>
  </si>
  <si>
    <t>4) Columns X, Y and Z contain formulae that will automatically calculate the total points, number of entries and points for each RHS site.</t>
  </si>
  <si>
    <t>6) Copy this score into column AP of the 'Blank worksheet - Part 2).</t>
  </si>
  <si>
    <t>Part 2:</t>
  </si>
  <si>
    <t>7) Copy and paste data that have been exported from the RHS Database (Land-use within 50m of banktop) into the 'blank worksheet' (columns D-AO).</t>
  </si>
  <si>
    <t>9) In column AQ, add the number of points to be added for natural or semi-natural land-use types recorded as extensive.  (See the guidance document for rules on scoring.)</t>
  </si>
  <si>
    <t>11) The modified score will appear automatically in column AS once the additions/subtractions have been added to columns AQ and AR.</t>
  </si>
  <si>
    <t>13) The mean score for the assessment unit will be calculated automatically as the mean of scores for all RHS sites within the unit.</t>
  </si>
  <si>
    <t>Tweed ECS2</t>
  </si>
  <si>
    <t>8) Highlight in yellow, any cells which contain an 'E' which indicates that land-use types were recorded as extensive.</t>
  </si>
  <si>
    <t>12) In column AT, round the score down to 5 (if the score is greater than 5 following additions) or up to 0 (if the score is less than 0 following subtractions).</t>
  </si>
  <si>
    <r>
      <t>Target:</t>
    </r>
    <r>
      <rPr>
        <sz val="10"/>
        <rFont val="Arial"/>
        <family val="2"/>
      </rPr>
      <t xml:space="preserve"> a mean score for the assessment unit of 4 or 5</t>
    </r>
  </si>
  <si>
    <t>Complete the following table, including a statement in column D to show if the target has been met.</t>
  </si>
  <si>
    <t>Results Summary: Habitat structure - riparian zone naturalness</t>
  </si>
  <si>
    <t>Attribute: Habitat structure - riparian zone naturalness</t>
  </si>
  <si>
    <t>14) Once completed, populate the 'results summary' tab.</t>
  </si>
  <si>
    <t>NOTE: This is assessed using RHS data (land-use within 5m of banktop and land-use within 50m of banktop)</t>
  </si>
  <si>
    <t>5) Look-up the points/score conversion table in the guidance document to add in a score for each RHS site.</t>
  </si>
  <si>
    <t>10) In column AR, add the number of points to be subtracted for modified land-use types recorded as extensive.  Do not use negative numbers, i.e. if 3 points are to be subtracted, put a '3' in column AR rather than '-3'.  (See the guidance document for rules on scoring.)</t>
  </si>
  <si>
    <t>1) See section 4.3.4 of the river monitoring protocol for full details of scoring.</t>
  </si>
  <si>
    <t>FOR USE WITH THE COMMON STANDARDS MONITORING GUIDANCE FOR RIVERS</t>
  </si>
  <si>
    <t>VERSION DATED JANUARY 2014 - http://jncc.defra.gov.uk/pdf/CSM_rivers_jan_14.pdf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</si>
</sst>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0.000000"/>
    <numFmt numFmtId="170" formatCode="0.00000"/>
    <numFmt numFmtId="171" formatCode="0.0000"/>
    <numFmt numFmtId="172" formatCode="0.000"/>
    <numFmt numFmtId="173" formatCode="dd/mm/yyyy"/>
  </numFmts>
  <fonts count="51">
    <font>
      <sz val="10"/>
      <name val="Arial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1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16" fontId="5" fillId="0" borderId="13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" fillId="33" borderId="10" xfId="58" applyFont="1" applyFill="1" applyBorder="1" applyAlignment="1">
      <alignment horizontal="center" wrapText="1"/>
      <protection/>
    </xf>
    <xf numFmtId="0" fontId="2" fillId="33" borderId="10" xfId="58" applyFont="1" applyFill="1" applyBorder="1" applyAlignment="1">
      <alignment horizontal="center"/>
      <protection/>
    </xf>
    <xf numFmtId="0" fontId="2" fillId="33" borderId="10" xfId="59" applyFont="1" applyFill="1" applyBorder="1" applyAlignment="1">
      <alignment horizontal="center" wrapText="1"/>
      <protection/>
    </xf>
    <xf numFmtId="0" fontId="9" fillId="34" borderId="10" xfId="0" applyFont="1" applyFill="1" applyBorder="1" applyAlignment="1">
      <alignment horizontal="center" wrapText="1"/>
    </xf>
    <xf numFmtId="164" fontId="2" fillId="33" borderId="10" xfId="59" applyNumberFormat="1" applyFont="1" applyFill="1" applyBorder="1" applyAlignment="1">
      <alignment horizontal="center" wrapText="1"/>
      <protection/>
    </xf>
    <xf numFmtId="0" fontId="2" fillId="0" borderId="10" xfId="58" applyFont="1" applyFill="1" applyBorder="1" applyAlignment="1">
      <alignment horizontal="center" wrapText="1"/>
      <protection/>
    </xf>
    <xf numFmtId="0" fontId="2" fillId="0" borderId="10" xfId="58" applyFont="1" applyFill="1" applyBorder="1" applyAlignment="1">
      <alignment horizontal="left" wrapText="1"/>
      <protection/>
    </xf>
    <xf numFmtId="0" fontId="2" fillId="0" borderId="14" xfId="58" applyFont="1" applyFill="1" applyBorder="1" applyAlignment="1">
      <alignment horizontal="left" wrapText="1"/>
      <protection/>
    </xf>
    <xf numFmtId="0" fontId="3" fillId="0" borderId="0" xfId="0" applyFont="1" applyAlignment="1">
      <alignment horizontal="left"/>
    </xf>
    <xf numFmtId="0" fontId="2" fillId="0" borderId="0" xfId="58" applyFont="1" applyFill="1" applyBorder="1" applyAlignment="1">
      <alignment horizontal="left"/>
      <protection/>
    </xf>
    <xf numFmtId="0" fontId="2" fillId="0" borderId="0" xfId="58" applyFont="1" applyFill="1" applyBorder="1" applyAlignment="1">
      <alignment horizontal="left" wrapText="1"/>
      <protection/>
    </xf>
    <xf numFmtId="0" fontId="8" fillId="35" borderId="0" xfId="0" applyFont="1" applyFill="1" applyAlignment="1">
      <alignment horizontal="center"/>
    </xf>
    <xf numFmtId="0" fontId="12" fillId="35" borderId="10" xfId="0" applyFont="1" applyFill="1" applyBorder="1" applyAlignment="1">
      <alignment horizontal="center"/>
    </xf>
    <xf numFmtId="164" fontId="12" fillId="35" borderId="10" xfId="0" applyNumberFormat="1" applyFont="1" applyFill="1" applyBorder="1" applyAlignment="1">
      <alignment horizontal="center"/>
    </xf>
    <xf numFmtId="0" fontId="12" fillId="35" borderId="10" xfId="58" applyFont="1" applyFill="1" applyBorder="1" applyAlignment="1">
      <alignment horizontal="center"/>
      <protection/>
    </xf>
    <xf numFmtId="0" fontId="0" fillId="33" borderId="10" xfId="58" applyFont="1" applyFill="1" applyBorder="1" applyAlignment="1">
      <alignment horizontal="center"/>
      <protection/>
    </xf>
    <xf numFmtId="0" fontId="12" fillId="35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8" fillId="35" borderId="0" xfId="0" applyFont="1" applyFill="1" applyAlignment="1">
      <alignment horizontal="left"/>
    </xf>
    <xf numFmtId="0" fontId="0" fillId="33" borderId="10" xfId="0" applyFont="1" applyFill="1" applyBorder="1" applyAlignment="1">
      <alignment horizontal="right"/>
    </xf>
    <xf numFmtId="0" fontId="0" fillId="33" borderId="11" xfId="58" applyFont="1" applyFill="1" applyBorder="1" applyAlignment="1">
      <alignment horizontal="center"/>
      <protection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2" fillId="37" borderId="10" xfId="57" applyFont="1" applyFill="1" applyBorder="1" applyAlignment="1">
      <alignment horizontal="center"/>
      <protection/>
    </xf>
    <xf numFmtId="0" fontId="2" fillId="38" borderId="10" xfId="57" applyFont="1" applyFill="1" applyBorder="1" applyAlignment="1">
      <alignment horizontal="center"/>
      <protection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8" fillId="35" borderId="1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58" applyFont="1" applyFill="1" applyBorder="1" applyAlignment="1">
      <alignment horizontal="left" wrapText="1"/>
      <protection/>
    </xf>
    <xf numFmtId="0" fontId="0" fillId="0" borderId="17" xfId="0" applyBorder="1" applyAlignment="1">
      <alignment horizontal="center"/>
    </xf>
    <xf numFmtId="0" fontId="2" fillId="0" borderId="18" xfId="58" applyFont="1" applyFill="1" applyBorder="1" applyAlignment="1">
      <alignment horizontal="left" wrapText="1"/>
      <protection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33" borderId="10" xfId="59" applyNumberFormat="1" applyFont="1" applyFill="1" applyBorder="1" applyAlignment="1">
      <alignment horizontal="center" wrapText="1"/>
      <protection/>
    </xf>
    <xf numFmtId="0" fontId="1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8" fillId="35" borderId="19" xfId="0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49" fillId="0" borderId="0" xfId="53" applyFont="1" applyAlignment="1" applyProtection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rmal_Tweed MS" xfId="58"/>
    <cellStyle name="Normal_Yarrow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ncc.defra.gov.uk/pdf/CSM_rivers_jan_14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7" sqref="A7"/>
    </sheetView>
  </sheetViews>
  <sheetFormatPr defaultColWidth="14.57421875" defaultRowHeight="12.75"/>
  <cols>
    <col min="1" max="2" width="14.57421875" style="0" customWidth="1"/>
    <col min="3" max="3" width="10.28125" style="1" customWidth="1"/>
    <col min="4" max="4" width="13.140625" style="1" bestFit="1" customWidth="1"/>
  </cols>
  <sheetData>
    <row r="1" ht="12.75">
      <c r="A1" s="12" t="s">
        <v>117</v>
      </c>
    </row>
    <row r="2" ht="12.75">
      <c r="A2" s="69" t="s">
        <v>118</v>
      </c>
    </row>
    <row r="4" ht="12.75">
      <c r="A4" s="12" t="s">
        <v>111</v>
      </c>
    </row>
    <row r="5" ht="12.75">
      <c r="A5" s="59" t="s">
        <v>113</v>
      </c>
    </row>
    <row r="6" ht="12.75">
      <c r="A6" s="12"/>
    </row>
    <row r="7" ht="12.75">
      <c r="A7" s="12" t="s">
        <v>40</v>
      </c>
    </row>
    <row r="8" spans="1:9" ht="12.75">
      <c r="A8" s="63" t="s">
        <v>116</v>
      </c>
      <c r="B8" s="64"/>
      <c r="C8" s="64"/>
      <c r="D8" s="64"/>
      <c r="E8" s="64"/>
      <c r="F8" s="64"/>
      <c r="G8" s="64"/>
      <c r="H8" s="64"/>
      <c r="I8" s="64"/>
    </row>
    <row r="9" spans="1:9" ht="25.5" customHeight="1">
      <c r="A9" s="60" t="s">
        <v>94</v>
      </c>
      <c r="B9" s="61"/>
      <c r="C9" s="61"/>
      <c r="D9" s="61"/>
      <c r="E9" s="61"/>
      <c r="F9" s="61"/>
      <c r="G9" s="61"/>
      <c r="H9" s="61"/>
      <c r="I9" s="61"/>
    </row>
    <row r="10" spans="1:9" ht="12.75">
      <c r="A10" s="60"/>
      <c r="B10" s="61"/>
      <c r="C10" s="61"/>
      <c r="D10" s="61"/>
      <c r="E10" s="61"/>
      <c r="F10" s="61"/>
      <c r="G10" s="61"/>
      <c r="H10" s="61"/>
      <c r="I10" s="61"/>
    </row>
    <row r="11" spans="1:9" ht="12.75">
      <c r="A11" s="62" t="s">
        <v>96</v>
      </c>
      <c r="B11" s="61"/>
      <c r="C11" s="61"/>
      <c r="D11" s="61"/>
      <c r="E11" s="61"/>
      <c r="F11" s="61"/>
      <c r="G11" s="61"/>
      <c r="H11" s="61"/>
      <c r="I11" s="61"/>
    </row>
    <row r="12" spans="1:9" ht="25.5" customHeight="1">
      <c r="A12" s="60" t="s">
        <v>97</v>
      </c>
      <c r="B12" s="61"/>
      <c r="C12" s="61"/>
      <c r="D12" s="61"/>
      <c r="E12" s="61"/>
      <c r="F12" s="61"/>
      <c r="G12" s="61"/>
      <c r="H12" s="61"/>
      <c r="I12" s="61"/>
    </row>
    <row r="13" spans="1:9" ht="12.75">
      <c r="A13" s="60" t="s">
        <v>98</v>
      </c>
      <c r="B13" s="61"/>
      <c r="C13" s="61"/>
      <c r="D13" s="61"/>
      <c r="E13" s="61"/>
      <c r="F13" s="61"/>
      <c r="G13" s="61"/>
      <c r="H13" s="61"/>
      <c r="I13" s="61"/>
    </row>
    <row r="14" spans="1:9" ht="12.75">
      <c r="A14" s="60" t="s">
        <v>114</v>
      </c>
      <c r="B14" s="61"/>
      <c r="C14" s="61"/>
      <c r="D14" s="61"/>
      <c r="E14" s="61"/>
      <c r="F14" s="61"/>
      <c r="G14" s="61"/>
      <c r="H14" s="61"/>
      <c r="I14" s="61"/>
    </row>
    <row r="15" spans="1:9" ht="12.75">
      <c r="A15" s="60" t="s">
        <v>99</v>
      </c>
      <c r="B15" s="61"/>
      <c r="C15" s="61"/>
      <c r="D15" s="61"/>
      <c r="E15" s="61"/>
      <c r="F15" s="61"/>
      <c r="G15" s="61"/>
      <c r="H15" s="61"/>
      <c r="I15" s="61"/>
    </row>
    <row r="16" spans="1:9" ht="12.75">
      <c r="A16" s="60"/>
      <c r="B16" s="61"/>
      <c r="C16" s="61"/>
      <c r="D16" s="61"/>
      <c r="E16" s="61"/>
      <c r="F16" s="61"/>
      <c r="G16" s="61"/>
      <c r="H16" s="61"/>
      <c r="I16" s="61"/>
    </row>
    <row r="17" spans="1:9" ht="12.75">
      <c r="A17" s="62" t="s">
        <v>100</v>
      </c>
      <c r="B17" s="62"/>
      <c r="C17" s="62"/>
      <c r="D17" s="62"/>
      <c r="E17" s="62"/>
      <c r="F17" s="62"/>
      <c r="G17" s="62"/>
      <c r="H17" s="62"/>
      <c r="I17" s="62"/>
    </row>
    <row r="18" spans="1:9" ht="12.75">
      <c r="A18" s="60" t="s">
        <v>101</v>
      </c>
      <c r="B18" s="61"/>
      <c r="C18" s="61"/>
      <c r="D18" s="61"/>
      <c r="E18" s="61"/>
      <c r="F18" s="61"/>
      <c r="G18" s="61"/>
      <c r="H18" s="61"/>
      <c r="I18" s="61"/>
    </row>
    <row r="19" spans="1:9" ht="12.75">
      <c r="A19" s="60" t="s">
        <v>106</v>
      </c>
      <c r="B19" s="61"/>
      <c r="C19" s="61"/>
      <c r="D19" s="61"/>
      <c r="E19" s="61"/>
      <c r="F19" s="61"/>
      <c r="G19" s="61"/>
      <c r="H19" s="61"/>
      <c r="I19" s="61"/>
    </row>
    <row r="20" spans="1:9" ht="25.5" customHeight="1">
      <c r="A20" s="60" t="s">
        <v>102</v>
      </c>
      <c r="B20" s="61"/>
      <c r="C20" s="61"/>
      <c r="D20" s="61"/>
      <c r="E20" s="61"/>
      <c r="F20" s="61"/>
      <c r="G20" s="61"/>
      <c r="H20" s="61"/>
      <c r="I20" s="61"/>
    </row>
    <row r="21" spans="1:9" ht="25.5" customHeight="1">
      <c r="A21" s="60" t="s">
        <v>115</v>
      </c>
      <c r="B21" s="61"/>
      <c r="C21" s="61"/>
      <c r="D21" s="61"/>
      <c r="E21" s="61"/>
      <c r="F21" s="61"/>
      <c r="G21" s="61"/>
      <c r="H21" s="61"/>
      <c r="I21" s="61"/>
    </row>
    <row r="22" spans="1:9" ht="12.75">
      <c r="A22" s="60" t="s">
        <v>103</v>
      </c>
      <c r="B22" s="61"/>
      <c r="C22" s="61"/>
      <c r="D22" s="61"/>
      <c r="E22" s="61"/>
      <c r="F22" s="61"/>
      <c r="G22" s="61"/>
      <c r="H22" s="61"/>
      <c r="I22" s="61"/>
    </row>
    <row r="23" spans="1:9" ht="25.5" customHeight="1">
      <c r="A23" s="60" t="s">
        <v>107</v>
      </c>
      <c r="B23" s="61"/>
      <c r="C23" s="61"/>
      <c r="D23" s="61"/>
      <c r="E23" s="61"/>
      <c r="F23" s="61"/>
      <c r="G23" s="61"/>
      <c r="H23" s="61"/>
      <c r="I23" s="61"/>
    </row>
    <row r="24" spans="1:9" ht="12.75">
      <c r="A24" s="60" t="s">
        <v>104</v>
      </c>
      <c r="B24" s="61"/>
      <c r="C24" s="61"/>
      <c r="D24" s="61"/>
      <c r="E24" s="61"/>
      <c r="F24" s="61"/>
      <c r="G24" s="61"/>
      <c r="H24" s="61"/>
      <c r="I24" s="61"/>
    </row>
    <row r="25" spans="1:9" ht="12.75">
      <c r="A25" s="60" t="s">
        <v>112</v>
      </c>
      <c r="B25" s="61"/>
      <c r="C25" s="61"/>
      <c r="D25" s="61"/>
      <c r="E25" s="61"/>
      <c r="F25" s="61"/>
      <c r="G25" s="61"/>
      <c r="H25" s="61"/>
      <c r="I25" s="61"/>
    </row>
    <row r="26" ht="12.75">
      <c r="A26" s="7"/>
    </row>
    <row r="27" ht="12.75">
      <c r="H27" s="17"/>
    </row>
  </sheetData>
  <sheetProtection/>
  <mergeCells count="18">
    <mergeCell ref="A14:I14"/>
    <mergeCell ref="A15:I15"/>
    <mergeCell ref="A8:I8"/>
    <mergeCell ref="A9:I9"/>
    <mergeCell ref="A12:I12"/>
    <mergeCell ref="A13:I13"/>
    <mergeCell ref="A10:I10"/>
    <mergeCell ref="A11:I11"/>
    <mergeCell ref="A25:I2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</mergeCells>
  <hyperlinks>
    <hyperlink ref="A2" r:id="rId1" display="http://jncc.defra.gov.uk/pdf/CSM_rivers_jan_14.pdf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"/>
    </sheetView>
  </sheetViews>
  <sheetFormatPr defaultColWidth="9.140625" defaultRowHeight="12.75"/>
  <cols>
    <col min="1" max="1" width="7.421875" style="1" customWidth="1"/>
    <col min="2" max="2" width="11.7109375" style="0" bestFit="1" customWidth="1"/>
    <col min="3" max="3" width="13.421875" style="0" bestFit="1" customWidth="1"/>
    <col min="4" max="4" width="5.28125" style="0" bestFit="1" customWidth="1"/>
    <col min="5" max="23" width="4.00390625" style="1" customWidth="1"/>
    <col min="24" max="27" width="6.421875" style="1" customWidth="1"/>
  </cols>
  <sheetData>
    <row r="1" spans="5:23" ht="12.75">
      <c r="E1" s="65" t="s">
        <v>95</v>
      </c>
      <c r="F1" s="66"/>
      <c r="G1" s="66"/>
      <c r="H1" s="66"/>
      <c r="I1" s="66"/>
      <c r="J1" s="66"/>
      <c r="K1" s="66"/>
      <c r="L1" s="66"/>
      <c r="M1" s="67"/>
      <c r="N1" s="67"/>
      <c r="O1" s="67"/>
      <c r="P1" s="67"/>
      <c r="Q1" s="67"/>
      <c r="R1" s="67"/>
      <c r="S1" s="67"/>
      <c r="T1" s="67"/>
      <c r="U1" s="67"/>
      <c r="V1" s="67"/>
      <c r="W1" s="68"/>
    </row>
    <row r="2" spans="5:23" ht="12.75">
      <c r="E2" s="51">
        <v>1</v>
      </c>
      <c r="F2" s="51">
        <v>4</v>
      </c>
      <c r="G2" s="51">
        <v>1</v>
      </c>
      <c r="H2" s="51">
        <v>0</v>
      </c>
      <c r="I2" s="51">
        <v>4</v>
      </c>
      <c r="J2" s="51">
        <v>1</v>
      </c>
      <c r="K2" s="51">
        <v>0</v>
      </c>
      <c r="L2" s="51">
        <v>4</v>
      </c>
      <c r="M2" s="51"/>
      <c r="N2" s="51">
        <v>1</v>
      </c>
      <c r="O2" s="51">
        <v>3</v>
      </c>
      <c r="P2" s="51">
        <v>0</v>
      </c>
      <c r="Q2" s="51">
        <v>4</v>
      </c>
      <c r="R2" s="51">
        <v>3</v>
      </c>
      <c r="S2" s="51">
        <v>3</v>
      </c>
      <c r="T2" s="51">
        <v>0</v>
      </c>
      <c r="U2" s="51">
        <v>2</v>
      </c>
      <c r="V2" s="51">
        <v>0</v>
      </c>
      <c r="W2" s="51">
        <v>4</v>
      </c>
    </row>
    <row r="3" spans="1:27" ht="38.25">
      <c r="A3" s="18" t="s">
        <v>41</v>
      </c>
      <c r="B3" s="19" t="s">
        <v>42</v>
      </c>
      <c r="C3" s="19" t="s">
        <v>43</v>
      </c>
      <c r="D3" s="19" t="s">
        <v>50</v>
      </c>
      <c r="E3" s="30" t="s">
        <v>49</v>
      </c>
      <c r="F3" s="30" t="s">
        <v>12</v>
      </c>
      <c r="G3" s="30" t="s">
        <v>6</v>
      </c>
      <c r="H3" s="30" t="s">
        <v>13</v>
      </c>
      <c r="I3" s="30" t="s">
        <v>3</v>
      </c>
      <c r="J3" s="30" t="s">
        <v>8</v>
      </c>
      <c r="K3" s="30" t="s">
        <v>28</v>
      </c>
      <c r="L3" s="30" t="s">
        <v>2</v>
      </c>
      <c r="M3" s="30" t="s">
        <v>0</v>
      </c>
      <c r="N3" s="30" t="s">
        <v>48</v>
      </c>
      <c r="O3" s="30" t="s">
        <v>27</v>
      </c>
      <c r="P3" s="30" t="s">
        <v>9</v>
      </c>
      <c r="Q3" s="30" t="s">
        <v>24</v>
      </c>
      <c r="R3" s="30" t="s">
        <v>5</v>
      </c>
      <c r="S3" s="30" t="s">
        <v>11</v>
      </c>
      <c r="T3" s="30" t="s">
        <v>10</v>
      </c>
      <c r="U3" s="30" t="s">
        <v>4</v>
      </c>
      <c r="V3" s="30" t="s">
        <v>7</v>
      </c>
      <c r="W3" s="31" t="s">
        <v>1</v>
      </c>
      <c r="X3" s="20" t="s">
        <v>44</v>
      </c>
      <c r="Y3" s="21" t="s">
        <v>45</v>
      </c>
      <c r="Z3" s="22" t="s">
        <v>25</v>
      </c>
      <c r="AA3" s="20" t="s">
        <v>26</v>
      </c>
    </row>
    <row r="4" spans="1:27" ht="12.75">
      <c r="A4" s="23">
        <v>1</v>
      </c>
      <c r="B4" s="24" t="s">
        <v>46</v>
      </c>
      <c r="C4" s="24" t="s">
        <v>19</v>
      </c>
      <c r="D4" s="24" t="s">
        <v>51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>
        <v>10</v>
      </c>
      <c r="X4" s="4">
        <f>((SUM(E4:E5))*$E$2)+((SUM(F4:F5))*$F$2)+((SUM(G4:G5))*$G$2)+((SUM(I4:I5))*$I$2)+((SUM(J4:J5))*$J$2)+((SUM(L4:L5))*$L$2)+((SUM(N4:N5))*$N$2)+((SUM(O4:O5))*$O$2)+((SUM(Q4:Q5))*$Q$2)+((SUM(R4:R5))*$R$2)+((SUM(S4:S5))*$S$2)+((SUM(U4:U5))*$U$2)+((SUM(W4:W5))*$W$2)</f>
        <v>80</v>
      </c>
      <c r="Y4" s="4">
        <f>20-SUM(M4:M5)</f>
        <v>20</v>
      </c>
      <c r="Z4" s="56">
        <f>X4/Y4</f>
        <v>4</v>
      </c>
      <c r="AA4" s="4">
        <v>5</v>
      </c>
    </row>
    <row r="5" spans="1:27" ht="12.75">
      <c r="A5" s="23">
        <v>1</v>
      </c>
      <c r="B5" s="24" t="s">
        <v>46</v>
      </c>
      <c r="C5" s="24" t="s">
        <v>19</v>
      </c>
      <c r="D5" s="24" t="s">
        <v>52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>
        <v>10</v>
      </c>
      <c r="X5" s="4"/>
      <c r="Y5" s="4"/>
      <c r="Z5" s="56"/>
      <c r="AA5" s="4"/>
    </row>
    <row r="6" spans="1:27" ht="12.75">
      <c r="A6" s="23">
        <v>2</v>
      </c>
      <c r="B6" s="24" t="s">
        <v>46</v>
      </c>
      <c r="C6" s="24" t="s">
        <v>21</v>
      </c>
      <c r="D6" s="24" t="s">
        <v>51</v>
      </c>
      <c r="E6" s="4"/>
      <c r="F6" s="4"/>
      <c r="G6" s="4"/>
      <c r="H6" s="4">
        <v>1</v>
      </c>
      <c r="I6" s="4"/>
      <c r="J6" s="4"/>
      <c r="K6" s="4"/>
      <c r="L6" s="4"/>
      <c r="M6" s="4"/>
      <c r="N6" s="4"/>
      <c r="O6" s="4"/>
      <c r="P6" s="4"/>
      <c r="Q6" s="4"/>
      <c r="R6" s="4">
        <v>7</v>
      </c>
      <c r="S6" s="4"/>
      <c r="T6" s="4"/>
      <c r="U6" s="4">
        <v>2</v>
      </c>
      <c r="V6" s="4"/>
      <c r="W6" s="4"/>
      <c r="X6" s="4">
        <f aca="true" t="shared" si="0" ref="X6:X14">((SUM(E6:E7))*$E$2)+((SUM(F6:F7))*$F$2)+((SUM(G6:G7))*$G$2)+((SUM(I6:I7))*$I$2)+((SUM(J6:J7))*$J$2)+((SUM(L6:L7))*$L$2)+((SUM(N6:N7))*$N$2)+((SUM(O6:O7))*$O$2)+((SUM(Q6:Q7))*$Q$2)+((SUM(R6:R7))*$R$2)+((SUM(S6:S7))*$S$2)+((SUM(U6:U7))*$U$2)+((SUM(W6:W7))*$W$2)</f>
        <v>51</v>
      </c>
      <c r="Y6" s="4">
        <f>20-SUM(M6:M7)</f>
        <v>20</v>
      </c>
      <c r="Z6" s="56">
        <f>X6/Y6</f>
        <v>2.55</v>
      </c>
      <c r="AA6" s="4">
        <v>4</v>
      </c>
    </row>
    <row r="7" spans="1:27" ht="12.75">
      <c r="A7" s="23">
        <v>2</v>
      </c>
      <c r="B7" s="24" t="s">
        <v>46</v>
      </c>
      <c r="C7" s="24" t="s">
        <v>21</v>
      </c>
      <c r="D7" s="24" t="s">
        <v>52</v>
      </c>
      <c r="E7" s="4"/>
      <c r="F7" s="4"/>
      <c r="G7" s="4"/>
      <c r="H7" s="4"/>
      <c r="I7" s="4"/>
      <c r="J7" s="4">
        <v>3</v>
      </c>
      <c r="K7" s="4"/>
      <c r="L7" s="4"/>
      <c r="M7" s="4"/>
      <c r="N7" s="4"/>
      <c r="O7" s="4"/>
      <c r="P7" s="4"/>
      <c r="Q7" s="4">
        <v>2</v>
      </c>
      <c r="R7" s="4">
        <v>3</v>
      </c>
      <c r="S7" s="4"/>
      <c r="T7" s="4"/>
      <c r="U7" s="4">
        <v>1</v>
      </c>
      <c r="V7" s="4"/>
      <c r="W7" s="4">
        <v>1</v>
      </c>
      <c r="X7" s="4"/>
      <c r="Y7" s="4"/>
      <c r="Z7" s="56"/>
      <c r="AA7" s="4"/>
    </row>
    <row r="8" spans="1:27" ht="12.75">
      <c r="A8" s="23">
        <v>3</v>
      </c>
      <c r="B8" s="24" t="s">
        <v>46</v>
      </c>
      <c r="C8" s="24" t="s">
        <v>14</v>
      </c>
      <c r="D8" s="24" t="s">
        <v>51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>
        <v>3</v>
      </c>
      <c r="S8" s="4"/>
      <c r="T8" s="4"/>
      <c r="U8" s="4">
        <v>7</v>
      </c>
      <c r="V8" s="4"/>
      <c r="W8" s="4"/>
      <c r="X8" s="4">
        <f t="shared" si="0"/>
        <v>49</v>
      </c>
      <c r="Y8" s="4">
        <f>20-SUM(M8:M9)</f>
        <v>20</v>
      </c>
      <c r="Z8" s="56">
        <f>X8/Y8</f>
        <v>2.45</v>
      </c>
      <c r="AA8" s="4">
        <v>3</v>
      </c>
    </row>
    <row r="9" spans="1:27" ht="12.75">
      <c r="A9" s="23">
        <v>3</v>
      </c>
      <c r="B9" s="24" t="s">
        <v>46</v>
      </c>
      <c r="C9" s="24" t="s">
        <v>14</v>
      </c>
      <c r="D9" s="24" t="s">
        <v>52</v>
      </c>
      <c r="E9" s="4"/>
      <c r="F9" s="4"/>
      <c r="G9" s="4"/>
      <c r="H9" s="4"/>
      <c r="I9" s="4"/>
      <c r="J9" s="4">
        <v>2</v>
      </c>
      <c r="K9" s="4"/>
      <c r="L9" s="4"/>
      <c r="M9" s="4"/>
      <c r="N9" s="4"/>
      <c r="O9" s="4"/>
      <c r="P9" s="4"/>
      <c r="Q9" s="4"/>
      <c r="R9" s="4">
        <v>8</v>
      </c>
      <c r="S9" s="4"/>
      <c r="T9" s="4"/>
      <c r="U9" s="4"/>
      <c r="V9" s="4"/>
      <c r="W9" s="4"/>
      <c r="X9" s="4"/>
      <c r="Y9" s="4"/>
      <c r="Z9" s="56"/>
      <c r="AA9" s="4"/>
    </row>
    <row r="10" spans="1:27" ht="12.75">
      <c r="A10" s="23">
        <v>4</v>
      </c>
      <c r="B10" s="24" t="s">
        <v>46</v>
      </c>
      <c r="C10" s="24" t="s">
        <v>15</v>
      </c>
      <c r="D10" s="24" t="s">
        <v>51</v>
      </c>
      <c r="E10" s="4"/>
      <c r="F10" s="4"/>
      <c r="G10" s="4"/>
      <c r="H10" s="4"/>
      <c r="I10" s="4"/>
      <c r="J10" s="4">
        <v>2</v>
      </c>
      <c r="K10" s="4"/>
      <c r="L10" s="4"/>
      <c r="M10" s="4"/>
      <c r="N10" s="4"/>
      <c r="O10" s="4"/>
      <c r="P10" s="4"/>
      <c r="Q10" s="4"/>
      <c r="R10" s="4">
        <v>6</v>
      </c>
      <c r="S10" s="4"/>
      <c r="T10" s="4"/>
      <c r="U10" s="4">
        <v>2</v>
      </c>
      <c r="V10" s="4"/>
      <c r="W10" s="4"/>
      <c r="X10" s="4">
        <f t="shared" si="0"/>
        <v>43</v>
      </c>
      <c r="Y10" s="4">
        <f>20-SUM(M10:M11)</f>
        <v>20</v>
      </c>
      <c r="Z10" s="56">
        <f>X10/Y10</f>
        <v>2.15</v>
      </c>
      <c r="AA10" s="4">
        <v>3</v>
      </c>
    </row>
    <row r="11" spans="1:27" ht="12.75">
      <c r="A11" s="23">
        <v>4</v>
      </c>
      <c r="B11" s="24" t="s">
        <v>46</v>
      </c>
      <c r="C11" s="24" t="s">
        <v>15</v>
      </c>
      <c r="D11" s="24" t="s">
        <v>52</v>
      </c>
      <c r="E11" s="4"/>
      <c r="F11" s="4"/>
      <c r="G11" s="4"/>
      <c r="H11" s="4"/>
      <c r="I11" s="4"/>
      <c r="J11" s="4">
        <v>5</v>
      </c>
      <c r="K11" s="4"/>
      <c r="L11" s="4"/>
      <c r="M11" s="4"/>
      <c r="N11" s="4"/>
      <c r="O11" s="4"/>
      <c r="P11" s="4"/>
      <c r="Q11" s="4"/>
      <c r="R11" s="4">
        <v>4</v>
      </c>
      <c r="S11" s="4"/>
      <c r="T11" s="4"/>
      <c r="U11" s="4">
        <v>1</v>
      </c>
      <c r="V11" s="4"/>
      <c r="W11" s="4"/>
      <c r="X11" s="4"/>
      <c r="Y11" s="4"/>
      <c r="Z11" s="56"/>
      <c r="AA11" s="4"/>
    </row>
    <row r="12" spans="1:27" ht="12.75">
      <c r="A12" s="4">
        <v>5</v>
      </c>
      <c r="B12" s="24" t="s">
        <v>46</v>
      </c>
      <c r="C12" s="24" t="s">
        <v>16</v>
      </c>
      <c r="D12" s="24" t="s">
        <v>51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>
        <v>9</v>
      </c>
      <c r="S12" s="4"/>
      <c r="T12" s="4"/>
      <c r="U12" s="4">
        <v>1</v>
      </c>
      <c r="V12" s="4"/>
      <c r="W12" s="4"/>
      <c r="X12" s="4">
        <f t="shared" si="0"/>
        <v>53</v>
      </c>
      <c r="Y12" s="4">
        <f>20-SUM(M12:M13)</f>
        <v>20</v>
      </c>
      <c r="Z12" s="56">
        <f>X12/Y12</f>
        <v>2.65</v>
      </c>
      <c r="AA12" s="4">
        <v>4</v>
      </c>
    </row>
    <row r="13" spans="1:27" ht="12.75">
      <c r="A13" s="4">
        <v>5</v>
      </c>
      <c r="B13" s="24" t="s">
        <v>46</v>
      </c>
      <c r="C13" s="24" t="s">
        <v>16</v>
      </c>
      <c r="D13" s="24" t="s">
        <v>52</v>
      </c>
      <c r="E13" s="4"/>
      <c r="F13" s="4"/>
      <c r="G13" s="4"/>
      <c r="H13" s="4"/>
      <c r="I13" s="4"/>
      <c r="J13" s="4">
        <v>3</v>
      </c>
      <c r="K13" s="4"/>
      <c r="L13" s="4"/>
      <c r="M13" s="4"/>
      <c r="N13" s="4"/>
      <c r="O13" s="4"/>
      <c r="P13" s="4"/>
      <c r="Q13" s="4"/>
      <c r="R13" s="4">
        <v>7</v>
      </c>
      <c r="S13" s="4"/>
      <c r="T13" s="4"/>
      <c r="U13" s="4"/>
      <c r="V13" s="4"/>
      <c r="W13" s="4"/>
      <c r="X13" s="4"/>
      <c r="Y13" s="4"/>
      <c r="Z13" s="56"/>
      <c r="AA13" s="4"/>
    </row>
    <row r="14" spans="1:27" ht="12.75">
      <c r="A14" s="4">
        <v>6</v>
      </c>
      <c r="B14" s="24" t="s">
        <v>46</v>
      </c>
      <c r="C14" s="24" t="s">
        <v>17</v>
      </c>
      <c r="D14" s="24" t="s">
        <v>51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>
        <v>9</v>
      </c>
      <c r="S14" s="4"/>
      <c r="T14" s="4"/>
      <c r="U14" s="4">
        <v>1</v>
      </c>
      <c r="V14" s="4"/>
      <c r="W14" s="4"/>
      <c r="X14" s="4">
        <f t="shared" si="0"/>
        <v>52</v>
      </c>
      <c r="Y14" s="4">
        <f>20-SUM(M14:M15)</f>
        <v>20</v>
      </c>
      <c r="Z14" s="56">
        <f>X14/Y14</f>
        <v>2.6</v>
      </c>
      <c r="AA14" s="4">
        <v>4</v>
      </c>
    </row>
    <row r="15" spans="1:27" ht="12.75">
      <c r="A15" s="4">
        <v>6</v>
      </c>
      <c r="B15" s="24" t="s">
        <v>46</v>
      </c>
      <c r="C15" s="24" t="s">
        <v>17</v>
      </c>
      <c r="D15" s="24" t="s">
        <v>52</v>
      </c>
      <c r="E15" s="4"/>
      <c r="F15" s="4"/>
      <c r="G15" s="4"/>
      <c r="H15" s="4">
        <v>2</v>
      </c>
      <c r="I15" s="4"/>
      <c r="J15" s="4"/>
      <c r="K15" s="4"/>
      <c r="L15" s="4"/>
      <c r="M15" s="4"/>
      <c r="N15" s="4"/>
      <c r="O15" s="4"/>
      <c r="P15" s="4"/>
      <c r="Q15" s="4"/>
      <c r="R15" s="4">
        <v>7</v>
      </c>
      <c r="S15" s="4"/>
      <c r="T15" s="4"/>
      <c r="U15" s="4">
        <v>1</v>
      </c>
      <c r="V15" s="4"/>
      <c r="W15" s="4"/>
      <c r="X15" s="4"/>
      <c r="Y15" s="4"/>
      <c r="Z15" s="56"/>
      <c r="AA15" s="4"/>
    </row>
    <row r="16" spans="1:27" ht="12.75">
      <c r="A16" s="4">
        <v>7</v>
      </c>
      <c r="B16" s="24" t="s">
        <v>46</v>
      </c>
      <c r="C16" s="24" t="s">
        <v>18</v>
      </c>
      <c r="D16" s="24" t="s">
        <v>51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>
        <v>7</v>
      </c>
      <c r="S16" s="4"/>
      <c r="T16" s="4"/>
      <c r="U16" s="4">
        <v>3</v>
      </c>
      <c r="V16" s="4"/>
      <c r="W16" s="4"/>
      <c r="X16" s="4">
        <f>((SUM(E16:E17))*$E$2)+((SUM(F16:F17))*$F$2)+((SUM(G16:G17))*$G$2)+((SUM(I16:I17))*$I$2)+((SUM(J16:J17))*$J$2)+((SUM(L16:L17))*$L$2)+((SUM(N16:N17))*$N$2)+((SUM(O16:O17))*$O$2)+((SUM(Q16:Q17))*$Q$2)+((SUM(R16:R17))*$R$2)+((SUM(S16:S17))*$S$2)+((SUM(U16:U17))*$U$2)+((SUM(W16:W17))*$W$2)</f>
        <v>54</v>
      </c>
      <c r="Y16" s="4">
        <f>20-SUM(M16:M17)</f>
        <v>20</v>
      </c>
      <c r="Z16" s="56">
        <f>X16/Y16</f>
        <v>2.7</v>
      </c>
      <c r="AA16" s="4">
        <v>4</v>
      </c>
    </row>
    <row r="17" spans="1:27" ht="12.75">
      <c r="A17" s="4">
        <v>7</v>
      </c>
      <c r="B17" s="24" t="s">
        <v>46</v>
      </c>
      <c r="C17" s="24" t="s">
        <v>18</v>
      </c>
      <c r="D17" s="24" t="s">
        <v>52</v>
      </c>
      <c r="E17" s="4"/>
      <c r="F17" s="4">
        <v>5</v>
      </c>
      <c r="G17" s="4"/>
      <c r="H17" s="4">
        <v>1</v>
      </c>
      <c r="I17" s="4"/>
      <c r="J17" s="4">
        <v>2</v>
      </c>
      <c r="K17" s="4"/>
      <c r="L17" s="4"/>
      <c r="M17" s="4"/>
      <c r="N17" s="4"/>
      <c r="O17" s="4"/>
      <c r="P17" s="4"/>
      <c r="Q17" s="4"/>
      <c r="R17" s="4">
        <v>1</v>
      </c>
      <c r="S17" s="4"/>
      <c r="T17" s="4"/>
      <c r="U17" s="4">
        <v>1</v>
      </c>
      <c r="V17" s="4"/>
      <c r="W17" s="4"/>
      <c r="X17" s="4"/>
      <c r="Y17" s="4"/>
      <c r="Z17" s="56"/>
      <c r="AA17" s="4"/>
    </row>
    <row r="18" spans="1:27" ht="12.75">
      <c r="A18" s="4">
        <v>8</v>
      </c>
      <c r="B18" s="24" t="s">
        <v>46</v>
      </c>
      <c r="C18" s="24" t="s">
        <v>22</v>
      </c>
      <c r="D18" s="24" t="s">
        <v>51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>
        <v>10</v>
      </c>
      <c r="V18" s="4"/>
      <c r="W18" s="4"/>
      <c r="X18" s="4">
        <f>((SUM(E18:E19))*$E$2)+((SUM(F18:F19))*$F$2)+((SUM(G18:G19))*$G$2)+((SUM(I18:I19))*$I$2)+((SUM(J18:J19))*$J$2)+((SUM(L18:L19))*$L$2)+((SUM(N18:N19))*$N$2)+((SUM(O18:O19))*$O$2)+((SUM(Q18:Q19))*$Q$2)+((SUM(R18:R19))*$R$2)+((SUM(S18:S19))*$S$2)+((SUM(U18:U19))*$U$2)+((SUM(W18:W19))*$W$2)</f>
        <v>35</v>
      </c>
      <c r="Y18" s="4">
        <f>20-SUM(M18:M19)</f>
        <v>20</v>
      </c>
      <c r="Z18" s="56">
        <f>X18/Y18</f>
        <v>1.75</v>
      </c>
      <c r="AA18" s="4">
        <v>2</v>
      </c>
    </row>
    <row r="19" spans="1:27" ht="12.75">
      <c r="A19" s="4">
        <v>8</v>
      </c>
      <c r="B19" s="24" t="s">
        <v>46</v>
      </c>
      <c r="C19" s="24" t="s">
        <v>22</v>
      </c>
      <c r="D19" s="24" t="s">
        <v>52</v>
      </c>
      <c r="E19" s="4"/>
      <c r="F19" s="4"/>
      <c r="G19" s="4"/>
      <c r="H19" s="4"/>
      <c r="I19" s="4"/>
      <c r="J19" s="4">
        <v>6</v>
      </c>
      <c r="K19" s="4"/>
      <c r="L19" s="4"/>
      <c r="M19" s="4"/>
      <c r="N19" s="4"/>
      <c r="O19" s="4"/>
      <c r="P19" s="4"/>
      <c r="Q19" s="4"/>
      <c r="R19" s="4"/>
      <c r="S19" s="4">
        <v>1</v>
      </c>
      <c r="T19" s="4"/>
      <c r="U19" s="4">
        <v>3</v>
      </c>
      <c r="V19" s="4"/>
      <c r="W19" s="4"/>
      <c r="X19" s="4"/>
      <c r="Y19" s="4"/>
      <c r="Z19" s="56"/>
      <c r="AA19" s="4"/>
    </row>
    <row r="20" spans="1:27" ht="12.75">
      <c r="A20" s="4">
        <v>9</v>
      </c>
      <c r="B20" s="24" t="s">
        <v>46</v>
      </c>
      <c r="C20" s="24" t="s">
        <v>20</v>
      </c>
      <c r="D20" s="24" t="s">
        <v>51</v>
      </c>
      <c r="E20" s="4"/>
      <c r="F20" s="4"/>
      <c r="G20" s="4"/>
      <c r="H20" s="4"/>
      <c r="I20" s="4"/>
      <c r="J20" s="4">
        <v>10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>
        <f>((SUM(E20:E21))*$E$2)+((SUM(F20:F21))*$F$2)+((SUM(G20:G21))*$G$2)+((SUM(I20:I21))*$I$2)+((SUM(J20:J21))*$J$2)+((SUM(L20:L21))*$L$2)+((SUM(N20:N21))*$N$2)+((SUM(O20:O21))*$O$2)+((SUM(Q20:Q21))*$Q$2)+((SUM(R20:R21))*$R$2)+((SUM(S20:S21))*$S$2)+((SUM(U20:U21))*$U$2)+((SUM(W20:W21))*$W$2)</f>
        <v>28</v>
      </c>
      <c r="Y20" s="4">
        <f>20-SUM(M20:M21)</f>
        <v>20</v>
      </c>
      <c r="Z20" s="56">
        <f>X20/Y20</f>
        <v>1.4</v>
      </c>
      <c r="AA20" s="4">
        <v>2</v>
      </c>
    </row>
    <row r="21" spans="1:27" ht="12.75">
      <c r="A21" s="4">
        <v>9</v>
      </c>
      <c r="B21" s="24" t="s">
        <v>46</v>
      </c>
      <c r="C21" s="24" t="s">
        <v>20</v>
      </c>
      <c r="D21" s="24" t="s">
        <v>52</v>
      </c>
      <c r="E21" s="4"/>
      <c r="F21" s="4">
        <v>2</v>
      </c>
      <c r="G21" s="4"/>
      <c r="H21" s="4"/>
      <c r="I21" s="4"/>
      <c r="J21" s="4">
        <v>7</v>
      </c>
      <c r="K21" s="4"/>
      <c r="L21" s="4"/>
      <c r="M21" s="4"/>
      <c r="N21" s="4"/>
      <c r="O21" s="4"/>
      <c r="P21" s="4"/>
      <c r="Q21" s="4"/>
      <c r="R21" s="4"/>
      <c r="S21" s="4">
        <v>1</v>
      </c>
      <c r="T21" s="4"/>
      <c r="U21" s="4"/>
      <c r="V21" s="4"/>
      <c r="W21" s="4"/>
      <c r="X21" s="4"/>
      <c r="Y21" s="4"/>
      <c r="Z21" s="56"/>
      <c r="AA21" s="4"/>
    </row>
    <row r="22" spans="1:27" ht="12.75">
      <c r="A22" s="4">
        <v>10</v>
      </c>
      <c r="B22" s="24" t="s">
        <v>46</v>
      </c>
      <c r="C22" s="24" t="s">
        <v>23</v>
      </c>
      <c r="D22" s="24" t="s">
        <v>51</v>
      </c>
      <c r="E22" s="4"/>
      <c r="F22" s="4">
        <v>7</v>
      </c>
      <c r="G22" s="4"/>
      <c r="H22" s="4"/>
      <c r="I22" s="4"/>
      <c r="J22" s="4">
        <v>3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>
        <f>((SUM(E22:E23))*$E$2)+((SUM(F22:F23))*$F$2)+((SUM(G22:G23))*$G$2)+((SUM(I22:I23))*$I$2)+((SUM(J22:J23))*$J$2)+((SUM(L22:L23))*$L$2)+((SUM(N22:N23))*$N$2)+((SUM(O22:O23))*$O$2)+((SUM(Q22:Q23))*$Q$2)+((SUM(R22:R23))*$R$2)+((SUM(S22:S23))*$S$2)+((SUM(U22:U23))*$U$2)+((SUM(W22:W23))*$W$2)</f>
        <v>57</v>
      </c>
      <c r="Y22" s="4">
        <f>20-SUM(M22:M23)</f>
        <v>20</v>
      </c>
      <c r="Z22" s="56">
        <f>X22/Y22</f>
        <v>2.85</v>
      </c>
      <c r="AA22" s="4">
        <v>4</v>
      </c>
    </row>
    <row r="23" spans="1:27" ht="12.75">
      <c r="A23" s="4">
        <v>10</v>
      </c>
      <c r="B23" s="24" t="s">
        <v>46</v>
      </c>
      <c r="C23" s="24" t="s">
        <v>23</v>
      </c>
      <c r="D23" s="24" t="s">
        <v>52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>
        <v>6</v>
      </c>
      <c r="T23" s="4"/>
      <c r="U23" s="4">
        <v>4</v>
      </c>
      <c r="V23" s="4"/>
      <c r="W23" s="4"/>
      <c r="X23" s="4"/>
      <c r="Y23" s="4"/>
      <c r="Z23" s="56"/>
      <c r="AA23" s="4"/>
    </row>
    <row r="24" spans="1:2" ht="12.75">
      <c r="A24" s="52">
        <v>11</v>
      </c>
      <c r="B24" s="53" t="s">
        <v>105</v>
      </c>
    </row>
    <row r="25" spans="1:2" ht="12.75">
      <c r="A25" s="54" t="s">
        <v>39</v>
      </c>
      <c r="B25" s="55" t="s">
        <v>39</v>
      </c>
    </row>
    <row r="26" ht="12.75">
      <c r="B26" s="28"/>
    </row>
    <row r="27" ht="12.75">
      <c r="A27" s="26" t="s">
        <v>47</v>
      </c>
    </row>
    <row r="28" spans="1:2" ht="12.75">
      <c r="A28" s="1" t="s">
        <v>49</v>
      </c>
      <c r="B28" s="27" t="s">
        <v>53</v>
      </c>
    </row>
    <row r="29" spans="1:2" ht="12.75">
      <c r="A29" s="1" t="s">
        <v>12</v>
      </c>
      <c r="B29" s="27" t="s">
        <v>54</v>
      </c>
    </row>
    <row r="30" spans="1:2" ht="12.75">
      <c r="A30" s="1" t="s">
        <v>6</v>
      </c>
      <c r="B30" t="s">
        <v>55</v>
      </c>
    </row>
    <row r="31" spans="1:2" ht="12.75">
      <c r="A31" s="1" t="s">
        <v>13</v>
      </c>
      <c r="B31" t="s">
        <v>57</v>
      </c>
    </row>
    <row r="32" spans="1:2" ht="12.75">
      <c r="A32" s="1" t="s">
        <v>3</v>
      </c>
      <c r="B32" t="s">
        <v>56</v>
      </c>
    </row>
    <row r="33" spans="1:2" ht="12.75">
      <c r="A33" s="1" t="s">
        <v>8</v>
      </c>
      <c r="B33" t="s">
        <v>58</v>
      </c>
    </row>
    <row r="34" spans="1:2" ht="12.75">
      <c r="A34" s="1" t="s">
        <v>28</v>
      </c>
      <c r="B34" t="s">
        <v>59</v>
      </c>
    </row>
    <row r="35" spans="1:2" ht="12.75">
      <c r="A35" s="1" t="s">
        <v>2</v>
      </c>
      <c r="B35" t="s">
        <v>60</v>
      </c>
    </row>
    <row r="36" spans="1:2" ht="12.75">
      <c r="A36" s="1" t="s">
        <v>0</v>
      </c>
      <c r="B36" t="s">
        <v>61</v>
      </c>
    </row>
    <row r="37" spans="1:2" ht="12.75">
      <c r="A37" s="1" t="s">
        <v>48</v>
      </c>
      <c r="B37" t="s">
        <v>62</v>
      </c>
    </row>
    <row r="38" spans="1:2" ht="12.75">
      <c r="A38" s="1" t="s">
        <v>27</v>
      </c>
      <c r="B38" t="s">
        <v>63</v>
      </c>
    </row>
    <row r="39" spans="1:2" ht="12.75">
      <c r="A39" s="1" t="s">
        <v>9</v>
      </c>
      <c r="B39" t="s">
        <v>64</v>
      </c>
    </row>
    <row r="40" spans="1:2" ht="12.75">
      <c r="A40" s="1" t="s">
        <v>24</v>
      </c>
      <c r="B40" t="s">
        <v>65</v>
      </c>
    </row>
    <row r="41" spans="1:2" ht="12.75">
      <c r="A41" s="1" t="s">
        <v>5</v>
      </c>
      <c r="B41" t="s">
        <v>66</v>
      </c>
    </row>
    <row r="42" spans="1:2" ht="12.75">
      <c r="A42" s="1" t="s">
        <v>11</v>
      </c>
      <c r="B42" t="s">
        <v>67</v>
      </c>
    </row>
    <row r="43" spans="1:2" ht="12.75">
      <c r="A43" s="1" t="s">
        <v>10</v>
      </c>
      <c r="B43" t="s">
        <v>68</v>
      </c>
    </row>
    <row r="44" spans="1:2" ht="12.75">
      <c r="A44" s="1" t="s">
        <v>4</v>
      </c>
      <c r="B44" t="s">
        <v>69</v>
      </c>
    </row>
    <row r="45" spans="1:2" ht="12.75">
      <c r="A45" s="1" t="s">
        <v>7</v>
      </c>
      <c r="B45" t="s">
        <v>70</v>
      </c>
    </row>
    <row r="46" spans="1:2" ht="12.75">
      <c r="A46" s="1" t="s">
        <v>1</v>
      </c>
      <c r="B46" t="s">
        <v>71</v>
      </c>
    </row>
  </sheetData>
  <sheetProtection/>
  <mergeCells count="1">
    <mergeCell ref="E1:W1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46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W33" sqref="W33:Y33"/>
    </sheetView>
  </sheetViews>
  <sheetFormatPr defaultColWidth="9.140625" defaultRowHeight="12.75"/>
  <cols>
    <col min="1" max="1" width="7.421875" style="1" customWidth="1"/>
    <col min="2" max="2" width="11.7109375" style="0" bestFit="1" customWidth="1"/>
    <col min="3" max="3" width="14.00390625" style="0" customWidth="1"/>
    <col min="4" max="41" width="3.7109375" style="1" customWidth="1"/>
    <col min="42" max="44" width="7.57421875" style="1" customWidth="1"/>
    <col min="45" max="45" width="8.8515625" style="0" customWidth="1"/>
  </cols>
  <sheetData>
    <row r="1" spans="4:41" ht="12.75">
      <c r="D1" s="42" t="s">
        <v>75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</row>
    <row r="2" spans="3:42" ht="12.75">
      <c r="C2" s="43" t="s">
        <v>74</v>
      </c>
      <c r="D2" s="34" t="s">
        <v>72</v>
      </c>
      <c r="E2" s="34" t="s">
        <v>73</v>
      </c>
      <c r="F2" s="34" t="s">
        <v>72</v>
      </c>
      <c r="G2" s="34" t="s">
        <v>73</v>
      </c>
      <c r="H2" s="34" t="s">
        <v>72</v>
      </c>
      <c r="I2" s="34" t="s">
        <v>73</v>
      </c>
      <c r="J2" s="34" t="s">
        <v>72</v>
      </c>
      <c r="K2" s="34" t="s">
        <v>73</v>
      </c>
      <c r="L2" s="34" t="s">
        <v>72</v>
      </c>
      <c r="M2" s="34" t="s">
        <v>73</v>
      </c>
      <c r="N2" s="34" t="s">
        <v>72</v>
      </c>
      <c r="O2" s="34" t="s">
        <v>73</v>
      </c>
      <c r="P2" s="34" t="s">
        <v>72</v>
      </c>
      <c r="Q2" s="34" t="s">
        <v>73</v>
      </c>
      <c r="R2" s="34" t="s">
        <v>72</v>
      </c>
      <c r="S2" s="34" t="s">
        <v>73</v>
      </c>
      <c r="T2" s="34" t="s">
        <v>72</v>
      </c>
      <c r="U2" s="34" t="s">
        <v>73</v>
      </c>
      <c r="V2" s="34" t="s">
        <v>72</v>
      </c>
      <c r="W2" s="34" t="s">
        <v>73</v>
      </c>
      <c r="X2" s="34" t="s">
        <v>72</v>
      </c>
      <c r="Y2" s="34" t="s">
        <v>73</v>
      </c>
      <c r="Z2" s="34" t="s">
        <v>72</v>
      </c>
      <c r="AA2" s="34" t="s">
        <v>73</v>
      </c>
      <c r="AB2" s="34" t="s">
        <v>72</v>
      </c>
      <c r="AC2" s="34" t="s">
        <v>73</v>
      </c>
      <c r="AD2" s="34" t="s">
        <v>72</v>
      </c>
      <c r="AE2" s="34" t="s">
        <v>73</v>
      </c>
      <c r="AF2" s="34" t="s">
        <v>72</v>
      </c>
      <c r="AG2" s="34" t="s">
        <v>73</v>
      </c>
      <c r="AH2" s="34" t="s">
        <v>72</v>
      </c>
      <c r="AI2" s="34" t="s">
        <v>73</v>
      </c>
      <c r="AJ2" s="34" t="s">
        <v>72</v>
      </c>
      <c r="AK2" s="34" t="s">
        <v>73</v>
      </c>
      <c r="AL2" s="34" t="s">
        <v>72</v>
      </c>
      <c r="AM2" s="34" t="s">
        <v>73</v>
      </c>
      <c r="AN2" s="34" t="s">
        <v>72</v>
      </c>
      <c r="AO2" s="34" t="s">
        <v>73</v>
      </c>
      <c r="AP2" s="40"/>
    </row>
    <row r="3" spans="3:42" ht="12.75">
      <c r="C3" s="43" t="s">
        <v>85</v>
      </c>
      <c r="D3" s="45" t="s">
        <v>79</v>
      </c>
      <c r="E3" s="45" t="s">
        <v>79</v>
      </c>
      <c r="F3" s="37" t="s">
        <v>86</v>
      </c>
      <c r="G3" s="37" t="s">
        <v>86</v>
      </c>
      <c r="H3" s="45" t="s">
        <v>79</v>
      </c>
      <c r="I3" s="45" t="s">
        <v>79</v>
      </c>
      <c r="J3" s="46" t="s">
        <v>80</v>
      </c>
      <c r="K3" s="46" t="s">
        <v>80</v>
      </c>
      <c r="L3" s="45" t="s">
        <v>79</v>
      </c>
      <c r="M3" s="45" t="s">
        <v>79</v>
      </c>
      <c r="N3" s="37" t="s">
        <v>86</v>
      </c>
      <c r="O3" s="37" t="s">
        <v>86</v>
      </c>
      <c r="P3" s="45" t="s">
        <v>79</v>
      </c>
      <c r="Q3" s="45" t="s">
        <v>79</v>
      </c>
      <c r="R3" s="45" t="s">
        <v>79</v>
      </c>
      <c r="S3" s="45" t="s">
        <v>79</v>
      </c>
      <c r="T3" s="37" t="s">
        <v>86</v>
      </c>
      <c r="U3" s="37" t="s">
        <v>86</v>
      </c>
      <c r="V3" s="45" t="s">
        <v>79</v>
      </c>
      <c r="W3" s="45" t="s">
        <v>79</v>
      </c>
      <c r="X3" s="45" t="s">
        <v>79</v>
      </c>
      <c r="Y3" s="45" t="s">
        <v>79</v>
      </c>
      <c r="Z3" s="37" t="s">
        <v>86</v>
      </c>
      <c r="AA3" s="37" t="s">
        <v>86</v>
      </c>
      <c r="AB3" s="37" t="s">
        <v>86</v>
      </c>
      <c r="AC3" s="37" t="s">
        <v>86</v>
      </c>
      <c r="AD3" s="45" t="s">
        <v>79</v>
      </c>
      <c r="AE3" s="45" t="s">
        <v>79</v>
      </c>
      <c r="AF3" s="46" t="s">
        <v>80</v>
      </c>
      <c r="AG3" s="46" t="s">
        <v>80</v>
      </c>
      <c r="AH3" s="46" t="s">
        <v>80</v>
      </c>
      <c r="AI3" s="46" t="s">
        <v>80</v>
      </c>
      <c r="AJ3" s="46" t="s">
        <v>80</v>
      </c>
      <c r="AK3" s="46" t="s">
        <v>80</v>
      </c>
      <c r="AL3" s="46" t="s">
        <v>80</v>
      </c>
      <c r="AM3" s="46" t="s">
        <v>80</v>
      </c>
      <c r="AN3" s="37" t="s">
        <v>86</v>
      </c>
      <c r="AO3" s="37" t="s">
        <v>86</v>
      </c>
      <c r="AP3" s="40"/>
    </row>
    <row r="4" spans="1:46" ht="38.25">
      <c r="A4" s="18" t="s">
        <v>41</v>
      </c>
      <c r="B4" s="19" t="s">
        <v>42</v>
      </c>
      <c r="C4" s="33" t="s">
        <v>43</v>
      </c>
      <c r="D4" s="32" t="s">
        <v>12</v>
      </c>
      <c r="E4" s="32" t="s">
        <v>12</v>
      </c>
      <c r="F4" s="32" t="s">
        <v>6</v>
      </c>
      <c r="G4" s="32" t="s">
        <v>6</v>
      </c>
      <c r="H4" s="32" t="s">
        <v>3</v>
      </c>
      <c r="I4" s="32" t="s">
        <v>3</v>
      </c>
      <c r="J4" s="32" t="s">
        <v>13</v>
      </c>
      <c r="K4" s="32" t="s">
        <v>13</v>
      </c>
      <c r="L4" s="32" t="s">
        <v>11</v>
      </c>
      <c r="M4" s="32" t="s">
        <v>11</v>
      </c>
      <c r="N4" s="32" t="s">
        <v>48</v>
      </c>
      <c r="O4" s="32" t="s">
        <v>48</v>
      </c>
      <c r="P4" s="32" t="s">
        <v>1</v>
      </c>
      <c r="Q4" s="32" t="s">
        <v>1</v>
      </c>
      <c r="R4" s="32" t="s">
        <v>2</v>
      </c>
      <c r="S4" s="32" t="s">
        <v>2</v>
      </c>
      <c r="T4" s="32" t="s">
        <v>49</v>
      </c>
      <c r="U4" s="32" t="s">
        <v>49</v>
      </c>
      <c r="V4" s="32" t="s">
        <v>27</v>
      </c>
      <c r="W4" s="32" t="s">
        <v>27</v>
      </c>
      <c r="X4" s="32" t="s">
        <v>5</v>
      </c>
      <c r="Y4" s="32" t="s">
        <v>5</v>
      </c>
      <c r="Z4" s="32" t="s">
        <v>8</v>
      </c>
      <c r="AA4" s="32" t="s">
        <v>8</v>
      </c>
      <c r="AB4" s="32" t="s">
        <v>4</v>
      </c>
      <c r="AC4" s="32" t="s">
        <v>4</v>
      </c>
      <c r="AD4" s="32" t="s">
        <v>24</v>
      </c>
      <c r="AE4" s="32" t="s">
        <v>24</v>
      </c>
      <c r="AF4" s="32" t="s">
        <v>10</v>
      </c>
      <c r="AG4" s="32" t="s">
        <v>10</v>
      </c>
      <c r="AH4" s="32" t="s">
        <v>7</v>
      </c>
      <c r="AI4" s="32" t="s">
        <v>7</v>
      </c>
      <c r="AJ4" s="32" t="s">
        <v>28</v>
      </c>
      <c r="AK4" s="32" t="s">
        <v>28</v>
      </c>
      <c r="AL4" s="32" t="s">
        <v>9</v>
      </c>
      <c r="AM4" s="32" t="s">
        <v>9</v>
      </c>
      <c r="AN4" s="32" t="s">
        <v>0</v>
      </c>
      <c r="AO4" s="32" t="s">
        <v>0</v>
      </c>
      <c r="AP4" s="44" t="s">
        <v>26</v>
      </c>
      <c r="AQ4" s="47" t="s">
        <v>29</v>
      </c>
      <c r="AR4" s="48" t="s">
        <v>30</v>
      </c>
      <c r="AS4" s="41" t="s">
        <v>31</v>
      </c>
      <c r="AT4" s="41" t="s">
        <v>84</v>
      </c>
    </row>
    <row r="5" spans="1:46" ht="25.5">
      <c r="A5" s="23">
        <v>1</v>
      </c>
      <c r="B5" s="24" t="s">
        <v>46</v>
      </c>
      <c r="C5" s="24" t="s">
        <v>19</v>
      </c>
      <c r="D5" s="6" t="s">
        <v>76</v>
      </c>
      <c r="E5" s="6" t="s">
        <v>76</v>
      </c>
      <c r="F5" s="6" t="s">
        <v>76</v>
      </c>
      <c r="G5" s="6" t="s">
        <v>76</v>
      </c>
      <c r="H5" s="6" t="s">
        <v>76</v>
      </c>
      <c r="I5" s="6" t="s">
        <v>76</v>
      </c>
      <c r="J5" s="6" t="s">
        <v>76</v>
      </c>
      <c r="K5" s="6" t="s">
        <v>76</v>
      </c>
      <c r="L5" s="6" t="s">
        <v>76</v>
      </c>
      <c r="M5" s="6" t="s">
        <v>76</v>
      </c>
      <c r="N5" s="6" t="s">
        <v>76</v>
      </c>
      <c r="O5" s="6" t="s">
        <v>76</v>
      </c>
      <c r="P5" s="38" t="s">
        <v>77</v>
      </c>
      <c r="Q5" s="38" t="s">
        <v>77</v>
      </c>
      <c r="R5" s="6" t="s">
        <v>76</v>
      </c>
      <c r="S5" s="6" t="s">
        <v>76</v>
      </c>
      <c r="T5" s="6" t="s">
        <v>76</v>
      </c>
      <c r="U5" s="6" t="s">
        <v>76</v>
      </c>
      <c r="V5" s="6" t="s">
        <v>76</v>
      </c>
      <c r="W5" s="6" t="s">
        <v>76</v>
      </c>
      <c r="X5" s="6" t="s">
        <v>76</v>
      </c>
      <c r="Y5" s="6" t="s">
        <v>76</v>
      </c>
      <c r="Z5" s="6" t="s">
        <v>76</v>
      </c>
      <c r="AA5" s="6" t="s">
        <v>76</v>
      </c>
      <c r="AB5" s="6" t="s">
        <v>76</v>
      </c>
      <c r="AC5" s="6" t="s">
        <v>76</v>
      </c>
      <c r="AD5" s="6" t="s">
        <v>76</v>
      </c>
      <c r="AE5" s="6" t="s">
        <v>76</v>
      </c>
      <c r="AF5" s="6" t="s">
        <v>76</v>
      </c>
      <c r="AG5" s="6" t="s">
        <v>76</v>
      </c>
      <c r="AH5" s="6" t="s">
        <v>76</v>
      </c>
      <c r="AI5" s="6" t="s">
        <v>76</v>
      </c>
      <c r="AJ5" s="6" t="s">
        <v>76</v>
      </c>
      <c r="AK5" s="6" t="s">
        <v>76</v>
      </c>
      <c r="AL5" s="6" t="s">
        <v>76</v>
      </c>
      <c r="AM5" s="6" t="s">
        <v>76</v>
      </c>
      <c r="AN5" s="6" t="s">
        <v>76</v>
      </c>
      <c r="AO5" s="6" t="s">
        <v>76</v>
      </c>
      <c r="AP5" s="4">
        <v>5</v>
      </c>
      <c r="AQ5" s="4">
        <v>3</v>
      </c>
      <c r="AR5" s="4">
        <v>0</v>
      </c>
      <c r="AS5" s="4">
        <f>AP5+AQ5-AR5</f>
        <v>8</v>
      </c>
      <c r="AT5" s="4">
        <v>5</v>
      </c>
    </row>
    <row r="6" spans="1:46" ht="25.5">
      <c r="A6" s="23">
        <v>2</v>
      </c>
      <c r="B6" s="24" t="s">
        <v>46</v>
      </c>
      <c r="C6" s="24" t="s">
        <v>21</v>
      </c>
      <c r="D6" s="6" t="s">
        <v>76</v>
      </c>
      <c r="E6" s="6" t="s">
        <v>76</v>
      </c>
      <c r="F6" s="6" t="s">
        <v>76</v>
      </c>
      <c r="G6" s="6" t="s">
        <v>76</v>
      </c>
      <c r="H6" s="6" t="s">
        <v>76</v>
      </c>
      <c r="I6" s="6" t="s">
        <v>76</v>
      </c>
      <c r="J6" s="38" t="s">
        <v>77</v>
      </c>
      <c r="K6" s="6" t="s">
        <v>78</v>
      </c>
      <c r="L6" s="6" t="s">
        <v>76</v>
      </c>
      <c r="M6" s="6" t="s">
        <v>76</v>
      </c>
      <c r="N6" s="6" t="s">
        <v>76</v>
      </c>
      <c r="O6" s="6" t="s">
        <v>76</v>
      </c>
      <c r="P6" s="6" t="s">
        <v>76</v>
      </c>
      <c r="Q6" s="6" t="s">
        <v>78</v>
      </c>
      <c r="R6" s="6" t="s">
        <v>76</v>
      </c>
      <c r="S6" s="6" t="s">
        <v>76</v>
      </c>
      <c r="T6" s="6" t="s">
        <v>76</v>
      </c>
      <c r="U6" s="37" t="s">
        <v>78</v>
      </c>
      <c r="V6" s="36" t="s">
        <v>76</v>
      </c>
      <c r="W6" s="36" t="s">
        <v>76</v>
      </c>
      <c r="X6" s="38" t="s">
        <v>77</v>
      </c>
      <c r="Y6" s="38" t="s">
        <v>77</v>
      </c>
      <c r="Z6" s="39" t="s">
        <v>77</v>
      </c>
      <c r="AA6" s="39" t="s">
        <v>77</v>
      </c>
      <c r="AB6" s="37" t="s">
        <v>78</v>
      </c>
      <c r="AC6" s="37" t="s">
        <v>78</v>
      </c>
      <c r="AD6" s="36" t="s">
        <v>76</v>
      </c>
      <c r="AE6" s="36" t="s">
        <v>78</v>
      </c>
      <c r="AF6" s="36" t="s">
        <v>76</v>
      </c>
      <c r="AG6" s="36" t="s">
        <v>76</v>
      </c>
      <c r="AH6" s="36" t="s">
        <v>76</v>
      </c>
      <c r="AI6" s="36" t="s">
        <v>76</v>
      </c>
      <c r="AJ6" s="36" t="s">
        <v>76</v>
      </c>
      <c r="AK6" s="36" t="s">
        <v>76</v>
      </c>
      <c r="AL6" s="36" t="s">
        <v>76</v>
      </c>
      <c r="AM6" s="36" t="s">
        <v>76</v>
      </c>
      <c r="AN6" s="36" t="s">
        <v>76</v>
      </c>
      <c r="AO6" s="36" t="s">
        <v>76</v>
      </c>
      <c r="AP6" s="4">
        <v>4</v>
      </c>
      <c r="AQ6" s="4">
        <v>2</v>
      </c>
      <c r="AR6" s="4">
        <v>1</v>
      </c>
      <c r="AS6" s="4">
        <f aca="true" t="shared" si="0" ref="AS6:AS14">AP6+AQ6-AR6</f>
        <v>5</v>
      </c>
      <c r="AT6" s="4">
        <v>5</v>
      </c>
    </row>
    <row r="7" spans="1:46" ht="25.5">
      <c r="A7" s="23">
        <v>3</v>
      </c>
      <c r="B7" s="24" t="s">
        <v>46</v>
      </c>
      <c r="C7" s="24" t="s">
        <v>14</v>
      </c>
      <c r="D7" s="6" t="s">
        <v>76</v>
      </c>
      <c r="E7" s="6" t="s">
        <v>76</v>
      </c>
      <c r="F7" s="6" t="s">
        <v>76</v>
      </c>
      <c r="G7" s="6" t="s">
        <v>76</v>
      </c>
      <c r="H7" s="6" t="s">
        <v>76</v>
      </c>
      <c r="I7" s="6" t="s">
        <v>76</v>
      </c>
      <c r="J7" s="38" t="s">
        <v>77</v>
      </c>
      <c r="K7" s="6" t="s">
        <v>76</v>
      </c>
      <c r="L7" s="6" t="s">
        <v>76</v>
      </c>
      <c r="M7" s="6" t="s">
        <v>76</v>
      </c>
      <c r="N7" s="6" t="s">
        <v>76</v>
      </c>
      <c r="O7" s="6" t="s">
        <v>76</v>
      </c>
      <c r="P7" s="6" t="s">
        <v>78</v>
      </c>
      <c r="Q7" s="6" t="s">
        <v>78</v>
      </c>
      <c r="R7" s="6" t="s">
        <v>76</v>
      </c>
      <c r="S7" s="6" t="s">
        <v>76</v>
      </c>
      <c r="T7" s="6" t="s">
        <v>76</v>
      </c>
      <c r="U7" s="36" t="s">
        <v>76</v>
      </c>
      <c r="V7" s="36" t="s">
        <v>76</v>
      </c>
      <c r="W7" s="36" t="s">
        <v>76</v>
      </c>
      <c r="X7" s="36" t="s">
        <v>78</v>
      </c>
      <c r="Y7" s="38" t="s">
        <v>77</v>
      </c>
      <c r="Z7" s="37" t="s">
        <v>76</v>
      </c>
      <c r="AA7" s="37" t="s">
        <v>78</v>
      </c>
      <c r="AB7" s="37" t="s">
        <v>76</v>
      </c>
      <c r="AC7" s="37" t="s">
        <v>76</v>
      </c>
      <c r="AD7" s="36" t="s">
        <v>76</v>
      </c>
      <c r="AE7" s="36" t="s">
        <v>76</v>
      </c>
      <c r="AF7" s="36" t="s">
        <v>76</v>
      </c>
      <c r="AG7" s="36" t="s">
        <v>76</v>
      </c>
      <c r="AH7" s="36" t="s">
        <v>76</v>
      </c>
      <c r="AI7" s="36" t="s">
        <v>76</v>
      </c>
      <c r="AJ7" s="36" t="s">
        <v>76</v>
      </c>
      <c r="AK7" s="36" t="s">
        <v>76</v>
      </c>
      <c r="AL7" s="36" t="s">
        <v>76</v>
      </c>
      <c r="AM7" s="36" t="s">
        <v>76</v>
      </c>
      <c r="AN7" s="36" t="s">
        <v>76</v>
      </c>
      <c r="AO7" s="36" t="s">
        <v>76</v>
      </c>
      <c r="AP7" s="4">
        <v>3</v>
      </c>
      <c r="AQ7" s="4">
        <v>1</v>
      </c>
      <c r="AR7" s="4">
        <v>1</v>
      </c>
      <c r="AS7" s="4">
        <f t="shared" si="0"/>
        <v>3</v>
      </c>
      <c r="AT7" s="4">
        <v>3</v>
      </c>
    </row>
    <row r="8" spans="1:46" ht="25.5">
      <c r="A8" s="23">
        <v>4</v>
      </c>
      <c r="B8" s="24" t="s">
        <v>46</v>
      </c>
      <c r="C8" s="24" t="s">
        <v>15</v>
      </c>
      <c r="D8" s="6" t="s">
        <v>76</v>
      </c>
      <c r="E8" s="6" t="s">
        <v>76</v>
      </c>
      <c r="F8" s="6" t="s">
        <v>76</v>
      </c>
      <c r="G8" s="6" t="s">
        <v>76</v>
      </c>
      <c r="H8" s="6" t="s">
        <v>76</v>
      </c>
      <c r="I8" s="6" t="s">
        <v>76</v>
      </c>
      <c r="J8" s="6" t="s">
        <v>76</v>
      </c>
      <c r="K8" s="6" t="s">
        <v>76</v>
      </c>
      <c r="L8" s="6" t="s">
        <v>76</v>
      </c>
      <c r="M8" s="6" t="s">
        <v>76</v>
      </c>
      <c r="N8" s="6" t="s">
        <v>76</v>
      </c>
      <c r="O8" s="6" t="s">
        <v>76</v>
      </c>
      <c r="P8" s="6" t="s">
        <v>78</v>
      </c>
      <c r="Q8" s="6" t="s">
        <v>76</v>
      </c>
      <c r="R8" s="6" t="s">
        <v>76</v>
      </c>
      <c r="S8" s="6" t="s">
        <v>76</v>
      </c>
      <c r="T8" s="6" t="s">
        <v>76</v>
      </c>
      <c r="U8" s="36" t="s">
        <v>76</v>
      </c>
      <c r="V8" s="36" t="s">
        <v>76</v>
      </c>
      <c r="W8" s="36" t="s">
        <v>76</v>
      </c>
      <c r="X8" s="38" t="s">
        <v>77</v>
      </c>
      <c r="Y8" s="36" t="s">
        <v>78</v>
      </c>
      <c r="Z8" s="37" t="s">
        <v>78</v>
      </c>
      <c r="AA8" s="39" t="s">
        <v>77</v>
      </c>
      <c r="AB8" s="37" t="s">
        <v>76</v>
      </c>
      <c r="AC8" s="37" t="s">
        <v>76</v>
      </c>
      <c r="AD8" s="36" t="s">
        <v>76</v>
      </c>
      <c r="AE8" s="36" t="s">
        <v>76</v>
      </c>
      <c r="AF8" s="36" t="s">
        <v>78</v>
      </c>
      <c r="AG8" s="36" t="s">
        <v>76</v>
      </c>
      <c r="AH8" s="36" t="s">
        <v>76</v>
      </c>
      <c r="AI8" s="36" t="s">
        <v>76</v>
      </c>
      <c r="AJ8" s="36" t="s">
        <v>76</v>
      </c>
      <c r="AK8" s="36" t="s">
        <v>76</v>
      </c>
      <c r="AL8" s="36" t="s">
        <v>76</v>
      </c>
      <c r="AM8" s="36" t="s">
        <v>76</v>
      </c>
      <c r="AN8" s="36" t="s">
        <v>76</v>
      </c>
      <c r="AO8" s="36" t="s">
        <v>76</v>
      </c>
      <c r="AP8" s="4">
        <v>3</v>
      </c>
      <c r="AQ8" s="4">
        <v>1</v>
      </c>
      <c r="AR8" s="4">
        <v>0</v>
      </c>
      <c r="AS8" s="4">
        <f t="shared" si="0"/>
        <v>4</v>
      </c>
      <c r="AT8" s="4">
        <v>4</v>
      </c>
    </row>
    <row r="9" spans="1:46" ht="25.5">
      <c r="A9" s="4">
        <v>5</v>
      </c>
      <c r="B9" s="24" t="s">
        <v>46</v>
      </c>
      <c r="C9" s="24" t="s">
        <v>16</v>
      </c>
      <c r="D9" s="6" t="s">
        <v>76</v>
      </c>
      <c r="E9" s="6" t="s">
        <v>76</v>
      </c>
      <c r="F9" s="6" t="s">
        <v>76</v>
      </c>
      <c r="G9" s="6" t="s">
        <v>76</v>
      </c>
      <c r="H9" s="6" t="s">
        <v>76</v>
      </c>
      <c r="I9" s="6" t="s">
        <v>76</v>
      </c>
      <c r="J9" s="6" t="s">
        <v>76</v>
      </c>
      <c r="K9" s="6" t="s">
        <v>78</v>
      </c>
      <c r="L9" s="6" t="s">
        <v>76</v>
      </c>
      <c r="M9" s="6" t="s">
        <v>76</v>
      </c>
      <c r="N9" s="6" t="s">
        <v>76</v>
      </c>
      <c r="O9" s="6" t="s">
        <v>76</v>
      </c>
      <c r="P9" s="6" t="s">
        <v>76</v>
      </c>
      <c r="Q9" s="6" t="s">
        <v>76</v>
      </c>
      <c r="R9" s="6" t="s">
        <v>76</v>
      </c>
      <c r="S9" s="6" t="s">
        <v>76</v>
      </c>
      <c r="T9" s="6" t="s">
        <v>76</v>
      </c>
      <c r="U9" s="36" t="s">
        <v>76</v>
      </c>
      <c r="V9" s="36" t="s">
        <v>76</v>
      </c>
      <c r="W9" s="36" t="s">
        <v>76</v>
      </c>
      <c r="X9" s="38" t="s">
        <v>77</v>
      </c>
      <c r="Y9" s="38" t="s">
        <v>77</v>
      </c>
      <c r="Z9" s="37" t="s">
        <v>76</v>
      </c>
      <c r="AA9" s="37" t="s">
        <v>78</v>
      </c>
      <c r="AB9" s="37" t="s">
        <v>78</v>
      </c>
      <c r="AC9" s="37" t="s">
        <v>78</v>
      </c>
      <c r="AD9" s="36" t="s">
        <v>76</v>
      </c>
      <c r="AE9" s="36" t="s">
        <v>76</v>
      </c>
      <c r="AF9" s="36" t="s">
        <v>76</v>
      </c>
      <c r="AG9" s="36" t="s">
        <v>78</v>
      </c>
      <c r="AH9" s="36" t="s">
        <v>76</v>
      </c>
      <c r="AI9" s="36" t="s">
        <v>76</v>
      </c>
      <c r="AJ9" s="36" t="s">
        <v>76</v>
      </c>
      <c r="AK9" s="36" t="s">
        <v>76</v>
      </c>
      <c r="AL9" s="36" t="s">
        <v>76</v>
      </c>
      <c r="AM9" s="36" t="s">
        <v>76</v>
      </c>
      <c r="AN9" s="36" t="s">
        <v>76</v>
      </c>
      <c r="AO9" s="36" t="s">
        <v>76</v>
      </c>
      <c r="AP9" s="4">
        <v>4</v>
      </c>
      <c r="AQ9" s="4">
        <v>2</v>
      </c>
      <c r="AR9" s="4">
        <v>0</v>
      </c>
      <c r="AS9" s="4">
        <f t="shared" si="0"/>
        <v>6</v>
      </c>
      <c r="AT9" s="4">
        <v>5</v>
      </c>
    </row>
    <row r="10" spans="1:46" ht="25.5">
      <c r="A10" s="4">
        <v>6</v>
      </c>
      <c r="B10" s="24" t="s">
        <v>46</v>
      </c>
      <c r="C10" s="24" t="s">
        <v>17</v>
      </c>
      <c r="D10" s="6" t="s">
        <v>76</v>
      </c>
      <c r="E10" s="6" t="s">
        <v>76</v>
      </c>
      <c r="F10" s="6" t="s">
        <v>76</v>
      </c>
      <c r="G10" s="6" t="s">
        <v>76</v>
      </c>
      <c r="H10" s="6" t="s">
        <v>76</v>
      </c>
      <c r="I10" s="6" t="s">
        <v>76</v>
      </c>
      <c r="J10" s="6" t="s">
        <v>76</v>
      </c>
      <c r="K10" s="6" t="s">
        <v>78</v>
      </c>
      <c r="L10" s="6" t="s">
        <v>76</v>
      </c>
      <c r="M10" s="6" t="s">
        <v>76</v>
      </c>
      <c r="N10" s="6" t="s">
        <v>76</v>
      </c>
      <c r="O10" s="6" t="s">
        <v>76</v>
      </c>
      <c r="P10" s="6" t="s">
        <v>78</v>
      </c>
      <c r="Q10" s="6" t="s">
        <v>76</v>
      </c>
      <c r="R10" s="6" t="s">
        <v>76</v>
      </c>
      <c r="S10" s="6" t="s">
        <v>78</v>
      </c>
      <c r="T10" s="6" t="s">
        <v>76</v>
      </c>
      <c r="U10" s="36" t="s">
        <v>76</v>
      </c>
      <c r="V10" s="36" t="s">
        <v>76</v>
      </c>
      <c r="W10" s="36" t="s">
        <v>76</v>
      </c>
      <c r="X10" s="38" t="s">
        <v>77</v>
      </c>
      <c r="Y10" s="38" t="s">
        <v>77</v>
      </c>
      <c r="Z10" s="37" t="s">
        <v>76</v>
      </c>
      <c r="AA10" s="37" t="s">
        <v>76</v>
      </c>
      <c r="AB10" s="37" t="s">
        <v>78</v>
      </c>
      <c r="AC10" s="37" t="s">
        <v>78</v>
      </c>
      <c r="AD10" s="36" t="s">
        <v>76</v>
      </c>
      <c r="AE10" s="36" t="s">
        <v>76</v>
      </c>
      <c r="AF10" s="36" t="s">
        <v>76</v>
      </c>
      <c r="AG10" s="36" t="s">
        <v>76</v>
      </c>
      <c r="AH10" s="36" t="s">
        <v>76</v>
      </c>
      <c r="AI10" s="36" t="s">
        <v>76</v>
      </c>
      <c r="AJ10" s="36" t="s">
        <v>76</v>
      </c>
      <c r="AK10" s="36" t="s">
        <v>76</v>
      </c>
      <c r="AL10" s="36" t="s">
        <v>76</v>
      </c>
      <c r="AM10" s="36" t="s">
        <v>76</v>
      </c>
      <c r="AN10" s="36" t="s">
        <v>76</v>
      </c>
      <c r="AO10" s="36" t="s">
        <v>76</v>
      </c>
      <c r="AP10" s="4">
        <v>4</v>
      </c>
      <c r="AQ10" s="4">
        <v>2</v>
      </c>
      <c r="AR10" s="4">
        <v>0</v>
      </c>
      <c r="AS10" s="4">
        <f t="shared" si="0"/>
        <v>6</v>
      </c>
      <c r="AT10" s="4">
        <v>5</v>
      </c>
    </row>
    <row r="11" spans="1:46" ht="25.5">
      <c r="A11" s="4">
        <v>7</v>
      </c>
      <c r="B11" s="24" t="s">
        <v>46</v>
      </c>
      <c r="C11" s="24" t="s">
        <v>18</v>
      </c>
      <c r="D11" s="6" t="s">
        <v>76</v>
      </c>
      <c r="E11" s="38" t="s">
        <v>77</v>
      </c>
      <c r="F11" s="6" t="s">
        <v>76</v>
      </c>
      <c r="G11" s="6" t="s">
        <v>76</v>
      </c>
      <c r="H11" s="6" t="s">
        <v>76</v>
      </c>
      <c r="I11" s="6" t="s">
        <v>76</v>
      </c>
      <c r="J11" s="6" t="s">
        <v>76</v>
      </c>
      <c r="K11" s="6" t="s">
        <v>78</v>
      </c>
      <c r="L11" s="6" t="s">
        <v>76</v>
      </c>
      <c r="M11" s="6" t="s">
        <v>78</v>
      </c>
      <c r="N11" s="6" t="s">
        <v>76</v>
      </c>
      <c r="O11" s="6" t="s">
        <v>76</v>
      </c>
      <c r="P11" s="6" t="s">
        <v>78</v>
      </c>
      <c r="Q11" s="6" t="s">
        <v>76</v>
      </c>
      <c r="R11" s="6" t="s">
        <v>76</v>
      </c>
      <c r="S11" s="6" t="s">
        <v>76</v>
      </c>
      <c r="T11" s="6" t="s">
        <v>76</v>
      </c>
      <c r="U11" s="36" t="s">
        <v>76</v>
      </c>
      <c r="V11" s="36" t="s">
        <v>76</v>
      </c>
      <c r="W11" s="36" t="s">
        <v>76</v>
      </c>
      <c r="X11" s="38" t="s">
        <v>77</v>
      </c>
      <c r="Y11" s="36" t="s">
        <v>78</v>
      </c>
      <c r="Z11" s="37" t="s">
        <v>76</v>
      </c>
      <c r="AA11" s="37" t="s">
        <v>78</v>
      </c>
      <c r="AB11" s="37" t="s">
        <v>78</v>
      </c>
      <c r="AC11" s="37" t="s">
        <v>78</v>
      </c>
      <c r="AD11" s="36" t="s">
        <v>76</v>
      </c>
      <c r="AE11" s="36" t="s">
        <v>76</v>
      </c>
      <c r="AF11" s="36" t="s">
        <v>76</v>
      </c>
      <c r="AG11" s="36" t="s">
        <v>78</v>
      </c>
      <c r="AH11" s="36" t="s">
        <v>76</v>
      </c>
      <c r="AI11" s="36" t="s">
        <v>76</v>
      </c>
      <c r="AJ11" s="36" t="s">
        <v>76</v>
      </c>
      <c r="AK11" s="36" t="s">
        <v>76</v>
      </c>
      <c r="AL11" s="36" t="s">
        <v>76</v>
      </c>
      <c r="AM11" s="36" t="s">
        <v>76</v>
      </c>
      <c r="AN11" s="36" t="s">
        <v>76</v>
      </c>
      <c r="AO11" s="36" t="s">
        <v>76</v>
      </c>
      <c r="AP11" s="4">
        <v>4</v>
      </c>
      <c r="AQ11" s="4">
        <v>3</v>
      </c>
      <c r="AR11" s="4">
        <v>0</v>
      </c>
      <c r="AS11" s="4">
        <f t="shared" si="0"/>
        <v>7</v>
      </c>
      <c r="AT11" s="4">
        <v>5</v>
      </c>
    </row>
    <row r="12" spans="1:46" ht="25.5">
      <c r="A12" s="4">
        <v>8</v>
      </c>
      <c r="B12" s="24" t="s">
        <v>46</v>
      </c>
      <c r="C12" s="24" t="s">
        <v>22</v>
      </c>
      <c r="D12" s="6" t="s">
        <v>76</v>
      </c>
      <c r="E12" s="6" t="s">
        <v>76</v>
      </c>
      <c r="F12" s="6" t="s">
        <v>76</v>
      </c>
      <c r="G12" s="6" t="s">
        <v>76</v>
      </c>
      <c r="H12" s="6" t="s">
        <v>76</v>
      </c>
      <c r="I12" s="6" t="s">
        <v>76</v>
      </c>
      <c r="J12" s="6" t="s">
        <v>76</v>
      </c>
      <c r="K12" s="6" t="s">
        <v>76</v>
      </c>
      <c r="L12" s="6" t="s">
        <v>76</v>
      </c>
      <c r="M12" s="6" t="s">
        <v>78</v>
      </c>
      <c r="N12" s="6" t="s">
        <v>76</v>
      </c>
      <c r="O12" s="6" t="s">
        <v>76</v>
      </c>
      <c r="P12" s="6" t="s">
        <v>76</v>
      </c>
      <c r="Q12" s="6" t="s">
        <v>76</v>
      </c>
      <c r="R12" s="6" t="s">
        <v>76</v>
      </c>
      <c r="S12" s="6" t="s">
        <v>76</v>
      </c>
      <c r="T12" s="6" t="s">
        <v>76</v>
      </c>
      <c r="U12" s="36" t="s">
        <v>76</v>
      </c>
      <c r="V12" s="36" t="s">
        <v>76</v>
      </c>
      <c r="W12" s="36" t="s">
        <v>76</v>
      </c>
      <c r="X12" s="38" t="s">
        <v>77</v>
      </c>
      <c r="Y12" s="36" t="s">
        <v>78</v>
      </c>
      <c r="Z12" s="37" t="s">
        <v>76</v>
      </c>
      <c r="AA12" s="39" t="s">
        <v>77</v>
      </c>
      <c r="AB12" s="37" t="s">
        <v>78</v>
      </c>
      <c r="AC12" s="37" t="s">
        <v>78</v>
      </c>
      <c r="AD12" s="36" t="s">
        <v>76</v>
      </c>
      <c r="AE12" s="36" t="s">
        <v>76</v>
      </c>
      <c r="AF12" s="38" t="s">
        <v>77</v>
      </c>
      <c r="AG12" s="36" t="s">
        <v>76</v>
      </c>
      <c r="AH12" s="36" t="s">
        <v>76</v>
      </c>
      <c r="AI12" s="36" t="s">
        <v>76</v>
      </c>
      <c r="AJ12" s="36" t="s">
        <v>76</v>
      </c>
      <c r="AK12" s="36" t="s">
        <v>76</v>
      </c>
      <c r="AL12" s="36" t="s">
        <v>76</v>
      </c>
      <c r="AM12" s="36" t="s">
        <v>76</v>
      </c>
      <c r="AN12" s="36" t="s">
        <v>76</v>
      </c>
      <c r="AO12" s="36" t="s">
        <v>76</v>
      </c>
      <c r="AP12" s="4">
        <v>2</v>
      </c>
      <c r="AQ12" s="4">
        <v>1</v>
      </c>
      <c r="AR12" s="4">
        <v>2</v>
      </c>
      <c r="AS12" s="4">
        <f t="shared" si="0"/>
        <v>1</v>
      </c>
      <c r="AT12" s="4">
        <v>1</v>
      </c>
    </row>
    <row r="13" spans="1:46" ht="25.5">
      <c r="A13" s="4">
        <v>9</v>
      </c>
      <c r="B13" s="24" t="s">
        <v>46</v>
      </c>
      <c r="C13" s="24" t="s">
        <v>20</v>
      </c>
      <c r="D13" s="6" t="s">
        <v>76</v>
      </c>
      <c r="E13" s="6" t="s">
        <v>78</v>
      </c>
      <c r="F13" s="6" t="s">
        <v>76</v>
      </c>
      <c r="G13" s="6" t="s">
        <v>76</v>
      </c>
      <c r="H13" s="6" t="s">
        <v>76</v>
      </c>
      <c r="I13" s="6" t="s">
        <v>76</v>
      </c>
      <c r="J13" s="6" t="s">
        <v>76</v>
      </c>
      <c r="K13" s="6" t="s">
        <v>76</v>
      </c>
      <c r="L13" s="6" t="s">
        <v>76</v>
      </c>
      <c r="M13" s="6" t="s">
        <v>78</v>
      </c>
      <c r="N13" s="6" t="s">
        <v>76</v>
      </c>
      <c r="O13" s="6" t="s">
        <v>76</v>
      </c>
      <c r="P13" s="6" t="s">
        <v>76</v>
      </c>
      <c r="Q13" s="6" t="s">
        <v>76</v>
      </c>
      <c r="R13" s="6" t="s">
        <v>76</v>
      </c>
      <c r="S13" s="6" t="s">
        <v>76</v>
      </c>
      <c r="T13" s="6" t="s">
        <v>76</v>
      </c>
      <c r="U13" s="36" t="s">
        <v>76</v>
      </c>
      <c r="V13" s="36" t="s">
        <v>76</v>
      </c>
      <c r="W13" s="36" t="s">
        <v>76</v>
      </c>
      <c r="X13" s="36" t="s">
        <v>76</v>
      </c>
      <c r="Y13" s="36" t="s">
        <v>76</v>
      </c>
      <c r="Z13" s="39" t="s">
        <v>77</v>
      </c>
      <c r="AA13" s="39" t="s">
        <v>77</v>
      </c>
      <c r="AB13" s="37" t="s">
        <v>76</v>
      </c>
      <c r="AC13" s="37" t="s">
        <v>78</v>
      </c>
      <c r="AD13" s="36" t="s">
        <v>76</v>
      </c>
      <c r="AE13" s="36" t="s">
        <v>76</v>
      </c>
      <c r="AF13" s="36" t="s">
        <v>76</v>
      </c>
      <c r="AG13" s="36" t="s">
        <v>76</v>
      </c>
      <c r="AH13" s="36" t="s">
        <v>76</v>
      </c>
      <c r="AI13" s="36" t="s">
        <v>76</v>
      </c>
      <c r="AJ13" s="36" t="s">
        <v>76</v>
      </c>
      <c r="AK13" s="36" t="s">
        <v>76</v>
      </c>
      <c r="AL13" s="36" t="s">
        <v>76</v>
      </c>
      <c r="AM13" s="36" t="s">
        <v>76</v>
      </c>
      <c r="AN13" s="36" t="s">
        <v>76</v>
      </c>
      <c r="AO13" s="36" t="s">
        <v>76</v>
      </c>
      <c r="AP13" s="4">
        <v>2</v>
      </c>
      <c r="AQ13" s="4">
        <v>0</v>
      </c>
      <c r="AR13" s="4">
        <v>0</v>
      </c>
      <c r="AS13" s="4">
        <f t="shared" si="0"/>
        <v>2</v>
      </c>
      <c r="AT13" s="4">
        <v>2</v>
      </c>
    </row>
    <row r="14" spans="1:46" ht="25.5">
      <c r="A14" s="4">
        <v>10</v>
      </c>
      <c r="B14" s="24" t="s">
        <v>46</v>
      </c>
      <c r="C14" s="24" t="s">
        <v>23</v>
      </c>
      <c r="D14" s="38" t="s">
        <v>77</v>
      </c>
      <c r="E14" s="6" t="s">
        <v>76</v>
      </c>
      <c r="F14" s="6" t="s">
        <v>76</v>
      </c>
      <c r="G14" s="6" t="s">
        <v>76</v>
      </c>
      <c r="H14" s="6" t="s">
        <v>76</v>
      </c>
      <c r="I14" s="6" t="s">
        <v>76</v>
      </c>
      <c r="J14" s="6" t="s">
        <v>76</v>
      </c>
      <c r="K14" s="6" t="s">
        <v>76</v>
      </c>
      <c r="L14" s="38" t="s">
        <v>77</v>
      </c>
      <c r="M14" s="6" t="s">
        <v>76</v>
      </c>
      <c r="N14" s="6" t="s">
        <v>76</v>
      </c>
      <c r="O14" s="6" t="s">
        <v>76</v>
      </c>
      <c r="P14" s="6" t="s">
        <v>76</v>
      </c>
      <c r="Q14" s="6" t="s">
        <v>76</v>
      </c>
      <c r="R14" s="6" t="s">
        <v>76</v>
      </c>
      <c r="S14" s="6" t="s">
        <v>76</v>
      </c>
      <c r="T14" s="6" t="s">
        <v>76</v>
      </c>
      <c r="U14" s="36" t="s">
        <v>76</v>
      </c>
      <c r="V14" s="36" t="s">
        <v>76</v>
      </c>
      <c r="W14" s="36" t="s">
        <v>76</v>
      </c>
      <c r="X14" s="36" t="s">
        <v>76</v>
      </c>
      <c r="Y14" s="36" t="s">
        <v>76</v>
      </c>
      <c r="Z14" s="37" t="s">
        <v>78</v>
      </c>
      <c r="AA14" s="39" t="s">
        <v>77</v>
      </c>
      <c r="AB14" s="37" t="s">
        <v>76</v>
      </c>
      <c r="AC14" s="37" t="s">
        <v>78</v>
      </c>
      <c r="AD14" s="36" t="s">
        <v>76</v>
      </c>
      <c r="AE14" s="36" t="s">
        <v>76</v>
      </c>
      <c r="AF14" s="36" t="s">
        <v>78</v>
      </c>
      <c r="AG14" s="36" t="s">
        <v>76</v>
      </c>
      <c r="AH14" s="36" t="s">
        <v>76</v>
      </c>
      <c r="AI14" s="36" t="s">
        <v>76</v>
      </c>
      <c r="AJ14" s="36" t="s">
        <v>76</v>
      </c>
      <c r="AK14" s="36" t="s">
        <v>76</v>
      </c>
      <c r="AL14" s="36" t="s">
        <v>76</v>
      </c>
      <c r="AM14" s="36" t="s">
        <v>76</v>
      </c>
      <c r="AN14" s="36" t="s">
        <v>76</v>
      </c>
      <c r="AO14" s="36" t="s">
        <v>76</v>
      </c>
      <c r="AP14" s="4">
        <v>4</v>
      </c>
      <c r="AQ14" s="4">
        <v>3</v>
      </c>
      <c r="AR14" s="4">
        <v>0</v>
      </c>
      <c r="AS14" s="4">
        <f t="shared" si="0"/>
        <v>7</v>
      </c>
      <c r="AT14" s="4">
        <v>5</v>
      </c>
    </row>
    <row r="15" spans="1:46" ht="12.75">
      <c r="A15" s="8" t="s">
        <v>39</v>
      </c>
      <c r="B15" s="28" t="s">
        <v>39</v>
      </c>
      <c r="C15" s="28"/>
      <c r="AP15" s="35"/>
      <c r="AR15" s="2"/>
      <c r="AS15" s="49" t="s">
        <v>87</v>
      </c>
      <c r="AT15" s="2">
        <f>AVERAGE(AT5:AT14)</f>
        <v>4</v>
      </c>
    </row>
    <row r="16" ht="12.75">
      <c r="B16" s="28"/>
    </row>
    <row r="17" ht="12.75">
      <c r="A17" s="26" t="s">
        <v>88</v>
      </c>
    </row>
    <row r="18" spans="1:2" ht="12.75">
      <c r="A18" s="3" t="s">
        <v>72</v>
      </c>
      <c r="B18" s="27" t="s">
        <v>89</v>
      </c>
    </row>
    <row r="19" spans="1:2" ht="12.75">
      <c r="A19" s="3" t="s">
        <v>73</v>
      </c>
      <c r="B19" s="27" t="s">
        <v>90</v>
      </c>
    </row>
    <row r="20" spans="1:2" ht="12.75">
      <c r="A20" s="3" t="s">
        <v>79</v>
      </c>
      <c r="B20" s="50" t="s">
        <v>91</v>
      </c>
    </row>
    <row r="21" spans="1:2" ht="12.75">
      <c r="A21" s="3" t="s">
        <v>80</v>
      </c>
      <c r="B21" s="50" t="s">
        <v>92</v>
      </c>
    </row>
    <row r="22" spans="1:2" ht="12.75">
      <c r="A22" s="3" t="s">
        <v>86</v>
      </c>
      <c r="B22" s="50" t="s">
        <v>93</v>
      </c>
    </row>
    <row r="23" spans="1:2" ht="12.75">
      <c r="A23" s="3"/>
      <c r="B23" s="50"/>
    </row>
    <row r="24" spans="1:2" ht="12.75">
      <c r="A24" s="1" t="s">
        <v>49</v>
      </c>
      <c r="B24" s="27" t="s">
        <v>53</v>
      </c>
    </row>
    <row r="25" spans="1:2" ht="12.75">
      <c r="A25" s="1" t="s">
        <v>12</v>
      </c>
      <c r="B25" s="27" t="s">
        <v>54</v>
      </c>
    </row>
    <row r="26" spans="1:2" ht="12.75">
      <c r="A26" s="1" t="s">
        <v>6</v>
      </c>
      <c r="B26" t="s">
        <v>55</v>
      </c>
    </row>
    <row r="27" spans="1:2" ht="12.75">
      <c r="A27" s="1" t="s">
        <v>13</v>
      </c>
      <c r="B27" t="s">
        <v>57</v>
      </c>
    </row>
    <row r="28" spans="1:2" ht="12.75">
      <c r="A28" s="1" t="s">
        <v>3</v>
      </c>
      <c r="B28" t="s">
        <v>56</v>
      </c>
    </row>
    <row r="29" spans="1:2" ht="12.75">
      <c r="A29" s="1" t="s">
        <v>8</v>
      </c>
      <c r="B29" t="s">
        <v>58</v>
      </c>
    </row>
    <row r="30" spans="1:2" ht="12.75">
      <c r="A30" s="1" t="s">
        <v>28</v>
      </c>
      <c r="B30" t="s">
        <v>59</v>
      </c>
    </row>
    <row r="31" spans="1:2" ht="12.75">
      <c r="A31" s="1" t="s">
        <v>2</v>
      </c>
      <c r="B31" t="s">
        <v>60</v>
      </c>
    </row>
    <row r="32" spans="1:2" ht="12.75">
      <c r="A32" s="1" t="s">
        <v>0</v>
      </c>
      <c r="B32" t="s">
        <v>61</v>
      </c>
    </row>
    <row r="33" spans="1:2" ht="12.75">
      <c r="A33" s="1" t="s">
        <v>48</v>
      </c>
      <c r="B33" t="s">
        <v>62</v>
      </c>
    </row>
    <row r="34" spans="1:2" ht="12.75">
      <c r="A34" s="1" t="s">
        <v>27</v>
      </c>
      <c r="B34" t="s">
        <v>63</v>
      </c>
    </row>
    <row r="35" spans="1:2" ht="12.75">
      <c r="A35" s="1" t="s">
        <v>9</v>
      </c>
      <c r="B35" t="s">
        <v>64</v>
      </c>
    </row>
    <row r="36" spans="1:2" ht="12.75">
      <c r="A36" s="1" t="s">
        <v>24</v>
      </c>
      <c r="B36" t="s">
        <v>65</v>
      </c>
    </row>
    <row r="37" spans="1:2" ht="12.75">
      <c r="A37" s="1" t="s">
        <v>5</v>
      </c>
      <c r="B37" t="s">
        <v>66</v>
      </c>
    </row>
    <row r="38" spans="1:2" ht="12.75">
      <c r="A38" s="1" t="s">
        <v>11</v>
      </c>
      <c r="B38" t="s">
        <v>67</v>
      </c>
    </row>
    <row r="39" spans="1:2" ht="12.75">
      <c r="A39" s="1" t="s">
        <v>10</v>
      </c>
      <c r="B39" t="s">
        <v>68</v>
      </c>
    </row>
    <row r="40" spans="1:2" ht="12.75">
      <c r="A40" s="1" t="s">
        <v>4</v>
      </c>
      <c r="B40" t="s">
        <v>69</v>
      </c>
    </row>
    <row r="41" spans="1:2" ht="12.75">
      <c r="A41" s="1" t="s">
        <v>7</v>
      </c>
      <c r="B41" t="s">
        <v>70</v>
      </c>
    </row>
    <row r="42" spans="1:2" ht="12.75">
      <c r="A42" s="1" t="s">
        <v>1</v>
      </c>
      <c r="B42" t="s">
        <v>71</v>
      </c>
    </row>
    <row r="44" spans="1:2" ht="12.75">
      <c r="A44" s="1" t="s">
        <v>78</v>
      </c>
      <c r="B44" t="s">
        <v>81</v>
      </c>
    </row>
    <row r="45" spans="1:2" ht="12.75">
      <c r="A45" s="1" t="s">
        <v>77</v>
      </c>
      <c r="B45" t="s">
        <v>82</v>
      </c>
    </row>
    <row r="46" spans="1:2" ht="12.75">
      <c r="A46" s="1" t="s">
        <v>76</v>
      </c>
      <c r="B46" t="s">
        <v>83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"/>
    </sheetView>
  </sheetViews>
  <sheetFormatPr defaultColWidth="9.140625" defaultRowHeight="12.75"/>
  <cols>
    <col min="1" max="1" width="7.421875" style="1" customWidth="1"/>
    <col min="2" max="2" width="11.7109375" style="0" bestFit="1" customWidth="1"/>
    <col min="3" max="3" width="13.421875" style="0" bestFit="1" customWidth="1"/>
    <col min="4" max="4" width="5.28125" style="0" bestFit="1" customWidth="1"/>
    <col min="5" max="23" width="4.00390625" style="1" customWidth="1"/>
    <col min="24" max="25" width="6.421875" style="1" customWidth="1"/>
    <col min="26" max="26" width="6.421875" style="57" customWidth="1"/>
    <col min="27" max="27" width="6.421875" style="1" customWidth="1"/>
  </cols>
  <sheetData>
    <row r="1" spans="5:23" ht="12.75">
      <c r="E1" s="65" t="s">
        <v>95</v>
      </c>
      <c r="F1" s="66"/>
      <c r="G1" s="66"/>
      <c r="H1" s="66"/>
      <c r="I1" s="66"/>
      <c r="J1" s="66"/>
      <c r="K1" s="66"/>
      <c r="L1" s="66"/>
      <c r="M1" s="67"/>
      <c r="N1" s="67"/>
      <c r="O1" s="67"/>
      <c r="P1" s="67"/>
      <c r="Q1" s="67"/>
      <c r="R1" s="67"/>
      <c r="S1" s="67"/>
      <c r="T1" s="67"/>
      <c r="U1" s="67"/>
      <c r="V1" s="67"/>
      <c r="W1" s="68"/>
    </row>
    <row r="2" spans="5:23" ht="12.75">
      <c r="E2" s="51">
        <v>1</v>
      </c>
      <c r="F2" s="51">
        <v>4</v>
      </c>
      <c r="G2" s="51">
        <v>1</v>
      </c>
      <c r="H2" s="51">
        <v>0</v>
      </c>
      <c r="I2" s="51">
        <v>4</v>
      </c>
      <c r="J2" s="51">
        <v>1</v>
      </c>
      <c r="K2" s="51">
        <v>0</v>
      </c>
      <c r="L2" s="51">
        <v>4</v>
      </c>
      <c r="M2" s="51"/>
      <c r="N2" s="51">
        <v>1</v>
      </c>
      <c r="O2" s="51">
        <v>3</v>
      </c>
      <c r="P2" s="51">
        <v>0</v>
      </c>
      <c r="Q2" s="51">
        <v>4</v>
      </c>
      <c r="R2" s="51">
        <v>3</v>
      </c>
      <c r="S2" s="51">
        <v>3</v>
      </c>
      <c r="T2" s="51">
        <v>0</v>
      </c>
      <c r="U2" s="51">
        <v>2</v>
      </c>
      <c r="V2" s="51">
        <v>0</v>
      </c>
      <c r="W2" s="51">
        <v>4</v>
      </c>
    </row>
    <row r="3" spans="1:27" ht="38.25">
      <c r="A3" s="18" t="s">
        <v>41</v>
      </c>
      <c r="B3" s="19" t="s">
        <v>42</v>
      </c>
      <c r="C3" s="19" t="s">
        <v>43</v>
      </c>
      <c r="D3" s="19" t="s">
        <v>50</v>
      </c>
      <c r="E3" s="30" t="s">
        <v>49</v>
      </c>
      <c r="F3" s="30" t="s">
        <v>12</v>
      </c>
      <c r="G3" s="30" t="s">
        <v>6</v>
      </c>
      <c r="H3" s="30" t="s">
        <v>13</v>
      </c>
      <c r="I3" s="30" t="s">
        <v>3</v>
      </c>
      <c r="J3" s="30" t="s">
        <v>8</v>
      </c>
      <c r="K3" s="30" t="s">
        <v>28</v>
      </c>
      <c r="L3" s="30" t="s">
        <v>2</v>
      </c>
      <c r="M3" s="30" t="s">
        <v>0</v>
      </c>
      <c r="N3" s="30" t="s">
        <v>48</v>
      </c>
      <c r="O3" s="30" t="s">
        <v>27</v>
      </c>
      <c r="P3" s="30" t="s">
        <v>9</v>
      </c>
      <c r="Q3" s="30" t="s">
        <v>24</v>
      </c>
      <c r="R3" s="30" t="s">
        <v>5</v>
      </c>
      <c r="S3" s="30" t="s">
        <v>11</v>
      </c>
      <c r="T3" s="30" t="s">
        <v>10</v>
      </c>
      <c r="U3" s="30" t="s">
        <v>4</v>
      </c>
      <c r="V3" s="30" t="s">
        <v>7</v>
      </c>
      <c r="W3" s="31" t="s">
        <v>1</v>
      </c>
      <c r="X3" s="20" t="s">
        <v>44</v>
      </c>
      <c r="Y3" s="21" t="s">
        <v>45</v>
      </c>
      <c r="Z3" s="58" t="s">
        <v>25</v>
      </c>
      <c r="AA3" s="20" t="s">
        <v>26</v>
      </c>
    </row>
    <row r="4" spans="1:27" ht="12.75">
      <c r="A4" s="23">
        <v>1</v>
      </c>
      <c r="B4" s="24"/>
      <c r="C4" s="24"/>
      <c r="D4" s="24" t="s">
        <v>51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>
        <f>((SUM(E4:E5))*$E$2)+((SUM(F4:F5))*$F$2)+((SUM(G4:G5))*$G$2)+((SUM(I4:I5))*$I$2)+((SUM(J4:J5))*$J$2)+((SUM(L4:L5))*$L$2)+((SUM(N4:N5))*$N$2)+((SUM(O4:O5))*$O$2)+((SUM(Q4:Q5))*$Q$2)+((SUM(R4:R5))*$R$2)+((SUM(S4:S5))*$S$2)+((SUM(U4:U5))*$U$2)+((SUM(W4:W5))*$W$2)</f>
        <v>0</v>
      </c>
      <c r="Y4" s="4">
        <f>20-SUM(M4:M5)</f>
        <v>20</v>
      </c>
      <c r="Z4" s="56">
        <f>X4/Y4</f>
        <v>0</v>
      </c>
      <c r="AA4" s="4"/>
    </row>
    <row r="5" spans="1:27" ht="12.75">
      <c r="A5" s="23">
        <v>1</v>
      </c>
      <c r="B5" s="24"/>
      <c r="C5" s="24"/>
      <c r="D5" s="24" t="s">
        <v>52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6"/>
      <c r="AA5" s="4"/>
    </row>
    <row r="6" spans="1:27" ht="12.75">
      <c r="A6" s="23">
        <v>2</v>
      </c>
      <c r="B6" s="24"/>
      <c r="C6" s="24"/>
      <c r="D6" s="24" t="s">
        <v>51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>
        <f aca="true" t="shared" si="0" ref="X6:X14">((SUM(E6:E7))*$E$2)+((SUM(F6:F7))*$F$2)+((SUM(G6:G7))*$G$2)+((SUM(I6:I7))*$I$2)+((SUM(J6:J7))*$J$2)+((SUM(L6:L7))*$L$2)+((SUM(N6:N7))*$N$2)+((SUM(O6:O7))*$O$2)+((SUM(Q6:Q7))*$Q$2)+((SUM(R6:R7))*$R$2)+((SUM(S6:S7))*$S$2)+((SUM(U6:U7))*$U$2)+((SUM(W6:W7))*$W$2)</f>
        <v>0</v>
      </c>
      <c r="Y6" s="4">
        <f>20-SUM(M6:M7)</f>
        <v>20</v>
      </c>
      <c r="Z6" s="56">
        <f>X6/Y6</f>
        <v>0</v>
      </c>
      <c r="AA6" s="4"/>
    </row>
    <row r="7" spans="1:27" ht="12.75">
      <c r="A7" s="23">
        <v>2</v>
      </c>
      <c r="B7" s="24"/>
      <c r="C7" s="24"/>
      <c r="D7" s="24" t="s">
        <v>52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56"/>
      <c r="AA7" s="4"/>
    </row>
    <row r="8" spans="1:27" ht="12.75">
      <c r="A8" s="23">
        <v>3</v>
      </c>
      <c r="B8" s="24"/>
      <c r="C8" s="24"/>
      <c r="D8" s="24" t="s">
        <v>51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>
        <f t="shared" si="0"/>
        <v>0</v>
      </c>
      <c r="Y8" s="4">
        <f>20-SUM(M8:M9)</f>
        <v>20</v>
      </c>
      <c r="Z8" s="56">
        <f>X8/Y8</f>
        <v>0</v>
      </c>
      <c r="AA8" s="4"/>
    </row>
    <row r="9" spans="1:27" ht="12.75">
      <c r="A9" s="23">
        <v>3</v>
      </c>
      <c r="B9" s="24"/>
      <c r="C9" s="24"/>
      <c r="D9" s="24" t="s">
        <v>52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56"/>
      <c r="AA9" s="4"/>
    </row>
    <row r="10" spans="1:27" ht="12.75">
      <c r="A10" s="23">
        <v>4</v>
      </c>
      <c r="B10" s="24"/>
      <c r="C10" s="24"/>
      <c r="D10" s="24" t="s">
        <v>51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>
        <f t="shared" si="0"/>
        <v>0</v>
      </c>
      <c r="Y10" s="4">
        <f>20-SUM(M10:M11)</f>
        <v>20</v>
      </c>
      <c r="Z10" s="56">
        <f>X10/Y10</f>
        <v>0</v>
      </c>
      <c r="AA10" s="4"/>
    </row>
    <row r="11" spans="1:27" ht="12.75">
      <c r="A11" s="23">
        <v>4</v>
      </c>
      <c r="B11" s="24"/>
      <c r="C11" s="24"/>
      <c r="D11" s="24" t="s">
        <v>52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56"/>
      <c r="AA11" s="4"/>
    </row>
    <row r="12" spans="1:27" ht="12.75">
      <c r="A12" s="4">
        <v>5</v>
      </c>
      <c r="B12" s="24"/>
      <c r="C12" s="24"/>
      <c r="D12" s="24" t="s">
        <v>51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>
        <f t="shared" si="0"/>
        <v>0</v>
      </c>
      <c r="Y12" s="4">
        <f>20-SUM(M12:M13)</f>
        <v>20</v>
      </c>
      <c r="Z12" s="56">
        <f>X12/Y12</f>
        <v>0</v>
      </c>
      <c r="AA12" s="4"/>
    </row>
    <row r="13" spans="1:27" ht="12.75">
      <c r="A13" s="4">
        <v>5</v>
      </c>
      <c r="B13" s="24"/>
      <c r="C13" s="24"/>
      <c r="D13" s="24" t="s">
        <v>52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56"/>
      <c r="AA13" s="4"/>
    </row>
    <row r="14" spans="1:27" ht="12.75">
      <c r="A14" s="4">
        <v>6</v>
      </c>
      <c r="B14" s="24"/>
      <c r="C14" s="24"/>
      <c r="D14" s="24" t="s">
        <v>51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>
        <f t="shared" si="0"/>
        <v>0</v>
      </c>
      <c r="Y14" s="4">
        <f>20-SUM(M14:M15)</f>
        <v>20</v>
      </c>
      <c r="Z14" s="56">
        <f>X14/Y14</f>
        <v>0</v>
      </c>
      <c r="AA14" s="4"/>
    </row>
    <row r="15" spans="1:27" ht="12.75">
      <c r="A15" s="4">
        <v>6</v>
      </c>
      <c r="B15" s="24"/>
      <c r="C15" s="24"/>
      <c r="D15" s="24" t="s">
        <v>52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56"/>
      <c r="AA15" s="4"/>
    </row>
    <row r="16" spans="1:27" ht="12.75">
      <c r="A16" s="4">
        <v>7</v>
      </c>
      <c r="B16" s="24"/>
      <c r="C16" s="24"/>
      <c r="D16" s="24" t="s">
        <v>51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>
        <f>((SUM(E16:E17))*$E$2)+((SUM(F16:F17))*$F$2)+((SUM(G16:G17))*$G$2)+((SUM(I16:I17))*$I$2)+((SUM(J16:J17))*$J$2)+((SUM(L16:L17))*$L$2)+((SUM(N16:N17))*$N$2)+((SUM(O16:O17))*$O$2)+((SUM(Q16:Q17))*$Q$2)+((SUM(R16:R17))*$R$2)+((SUM(S16:S17))*$S$2)+((SUM(U16:U17))*$U$2)+((SUM(W16:W17))*$W$2)</f>
        <v>0</v>
      </c>
      <c r="Y16" s="4">
        <f>20-SUM(M16:M17)</f>
        <v>20</v>
      </c>
      <c r="Z16" s="56">
        <f>X16/Y16</f>
        <v>0</v>
      </c>
      <c r="AA16" s="4"/>
    </row>
    <row r="17" spans="1:27" ht="12.75">
      <c r="A17" s="4">
        <v>7</v>
      </c>
      <c r="B17" s="24"/>
      <c r="C17" s="24"/>
      <c r="D17" s="24" t="s">
        <v>52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56"/>
      <c r="AA17" s="4"/>
    </row>
    <row r="18" spans="1:27" ht="12.75">
      <c r="A18" s="4">
        <v>8</v>
      </c>
      <c r="B18" s="24"/>
      <c r="C18" s="24"/>
      <c r="D18" s="24" t="s">
        <v>51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>
        <f>((SUM(E18:E19))*$E$2)+((SUM(F18:F19))*$F$2)+((SUM(G18:G19))*$G$2)+((SUM(I18:I19))*$I$2)+((SUM(J18:J19))*$J$2)+((SUM(L18:L19))*$L$2)+((SUM(N18:N19))*$N$2)+((SUM(O18:O19))*$O$2)+((SUM(Q18:Q19))*$Q$2)+((SUM(R18:R19))*$R$2)+((SUM(S18:S19))*$S$2)+((SUM(U18:U19))*$U$2)+((SUM(W18:W19))*$W$2)</f>
        <v>0</v>
      </c>
      <c r="Y18" s="4">
        <f>20-SUM(M18:M19)</f>
        <v>20</v>
      </c>
      <c r="Z18" s="56">
        <f>X18/Y18</f>
        <v>0</v>
      </c>
      <c r="AA18" s="4"/>
    </row>
    <row r="19" spans="1:27" ht="12.75">
      <c r="A19" s="4">
        <v>8</v>
      </c>
      <c r="B19" s="24"/>
      <c r="C19" s="24"/>
      <c r="D19" s="24" t="s">
        <v>52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56"/>
      <c r="AA19" s="4"/>
    </row>
    <row r="20" spans="1:27" ht="12.75">
      <c r="A20" s="4">
        <v>9</v>
      </c>
      <c r="B20" s="24"/>
      <c r="C20" s="24"/>
      <c r="D20" s="24" t="s">
        <v>51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>
        <f>((SUM(E20:E21))*$E$2)+((SUM(F20:F21))*$F$2)+((SUM(G20:G21))*$G$2)+((SUM(I20:I21))*$I$2)+((SUM(J20:J21))*$J$2)+((SUM(L20:L21))*$L$2)+((SUM(N20:N21))*$N$2)+((SUM(O20:O21))*$O$2)+((SUM(Q20:Q21))*$Q$2)+((SUM(R20:R21))*$R$2)+((SUM(S20:S21))*$S$2)+((SUM(U20:U21))*$U$2)+((SUM(W20:W21))*$W$2)</f>
        <v>0</v>
      </c>
      <c r="Y20" s="4">
        <f>20-SUM(M20:M21)</f>
        <v>20</v>
      </c>
      <c r="Z20" s="56">
        <f>X20/Y20</f>
        <v>0</v>
      </c>
      <c r="AA20" s="4"/>
    </row>
    <row r="21" spans="1:27" ht="12.75">
      <c r="A21" s="4">
        <v>9</v>
      </c>
      <c r="B21" s="24"/>
      <c r="C21" s="24"/>
      <c r="D21" s="24" t="s">
        <v>52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56"/>
      <c r="AA21" s="4"/>
    </row>
    <row r="22" spans="1:27" ht="12.75">
      <c r="A22" s="4">
        <v>10</v>
      </c>
      <c r="B22" s="24"/>
      <c r="C22" s="24"/>
      <c r="D22" s="24" t="s">
        <v>51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>
        <f>((SUM(E22:E23))*$E$2)+((SUM(F22:F23))*$F$2)+((SUM(G22:G23))*$G$2)+((SUM(I22:I23))*$I$2)+((SUM(J22:J23))*$J$2)+((SUM(L22:L23))*$L$2)+((SUM(N22:N23))*$N$2)+((SUM(O22:O23))*$O$2)+((SUM(Q22:Q23))*$Q$2)+((SUM(R22:R23))*$R$2)+((SUM(S22:S23))*$S$2)+((SUM(U22:U23))*$U$2)+((SUM(W22:W23))*$W$2)</f>
        <v>0</v>
      </c>
      <c r="Y22" s="4">
        <f>20-SUM(M22:M23)</f>
        <v>20</v>
      </c>
      <c r="Z22" s="56">
        <f>X22/Y22</f>
        <v>0</v>
      </c>
      <c r="AA22" s="4"/>
    </row>
    <row r="23" spans="1:27" ht="12.75">
      <c r="A23" s="4">
        <v>10</v>
      </c>
      <c r="B23" s="24"/>
      <c r="C23" s="24"/>
      <c r="D23" s="24" t="s">
        <v>52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56"/>
      <c r="AA23" s="4"/>
    </row>
    <row r="24" spans="1:2" ht="12.75">
      <c r="A24" s="1" t="s">
        <v>39</v>
      </c>
      <c r="B24" s="25" t="s">
        <v>39</v>
      </c>
    </row>
    <row r="25" ht="12.75">
      <c r="B25" s="28"/>
    </row>
    <row r="26" ht="12.75">
      <c r="A26" s="26" t="s">
        <v>47</v>
      </c>
    </row>
    <row r="27" spans="1:2" ht="12.75">
      <c r="A27" s="1" t="s">
        <v>49</v>
      </c>
      <c r="B27" s="27" t="s">
        <v>53</v>
      </c>
    </row>
    <row r="28" spans="1:2" ht="12.75">
      <c r="A28" s="1" t="s">
        <v>12</v>
      </c>
      <c r="B28" s="27" t="s">
        <v>54</v>
      </c>
    </row>
    <row r="29" spans="1:2" ht="12.75">
      <c r="A29" s="1" t="s">
        <v>6</v>
      </c>
      <c r="B29" t="s">
        <v>55</v>
      </c>
    </row>
    <row r="30" spans="1:2" ht="12.75">
      <c r="A30" s="1" t="s">
        <v>13</v>
      </c>
      <c r="B30" t="s">
        <v>57</v>
      </c>
    </row>
    <row r="31" spans="1:2" ht="12.75">
      <c r="A31" s="1" t="s">
        <v>3</v>
      </c>
      <c r="B31" t="s">
        <v>56</v>
      </c>
    </row>
    <row r="32" spans="1:2" ht="12.75">
      <c r="A32" s="1" t="s">
        <v>8</v>
      </c>
      <c r="B32" t="s">
        <v>58</v>
      </c>
    </row>
    <row r="33" spans="1:2" ht="12.75">
      <c r="A33" s="1" t="s">
        <v>28</v>
      </c>
      <c r="B33" t="s">
        <v>59</v>
      </c>
    </row>
    <row r="34" spans="1:2" ht="12.75">
      <c r="A34" s="1" t="s">
        <v>2</v>
      </c>
      <c r="B34" t="s">
        <v>60</v>
      </c>
    </row>
    <row r="35" spans="1:2" ht="12.75">
      <c r="A35" s="1" t="s">
        <v>0</v>
      </c>
      <c r="B35" t="s">
        <v>61</v>
      </c>
    </row>
    <row r="36" spans="1:2" ht="12.75">
      <c r="A36" s="1" t="s">
        <v>48</v>
      </c>
      <c r="B36" t="s">
        <v>62</v>
      </c>
    </row>
    <row r="37" spans="1:2" ht="12.75">
      <c r="A37" s="1" t="s">
        <v>27</v>
      </c>
      <c r="B37" t="s">
        <v>63</v>
      </c>
    </row>
    <row r="38" spans="1:2" ht="12.75">
      <c r="A38" s="1" t="s">
        <v>9</v>
      </c>
      <c r="B38" t="s">
        <v>64</v>
      </c>
    </row>
    <row r="39" spans="1:2" ht="12.75">
      <c r="A39" s="1" t="s">
        <v>24</v>
      </c>
      <c r="B39" t="s">
        <v>65</v>
      </c>
    </row>
    <row r="40" spans="1:2" ht="12.75">
      <c r="A40" s="1" t="s">
        <v>5</v>
      </c>
      <c r="B40" t="s">
        <v>66</v>
      </c>
    </row>
    <row r="41" spans="1:2" ht="12.75">
      <c r="A41" s="1" t="s">
        <v>11</v>
      </c>
      <c r="B41" t="s">
        <v>67</v>
      </c>
    </row>
    <row r="42" spans="1:2" ht="12.75">
      <c r="A42" s="1" t="s">
        <v>10</v>
      </c>
      <c r="B42" t="s">
        <v>68</v>
      </c>
    </row>
    <row r="43" spans="1:2" ht="12.75">
      <c r="A43" s="1" t="s">
        <v>4</v>
      </c>
      <c r="B43" t="s">
        <v>69</v>
      </c>
    </row>
    <row r="44" spans="1:2" ht="12.75">
      <c r="A44" s="1" t="s">
        <v>7</v>
      </c>
      <c r="B44" t="s">
        <v>70</v>
      </c>
    </row>
    <row r="45" spans="1:2" ht="12.75">
      <c r="A45" s="1" t="s">
        <v>1</v>
      </c>
      <c r="B45" t="s">
        <v>71</v>
      </c>
    </row>
  </sheetData>
  <sheetProtection/>
  <mergeCells count="1">
    <mergeCell ref="E1:W1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46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4" sqref="A4"/>
    </sheetView>
  </sheetViews>
  <sheetFormatPr defaultColWidth="9.140625" defaultRowHeight="12.75"/>
  <cols>
    <col min="1" max="1" width="7.421875" style="1" customWidth="1"/>
    <col min="2" max="2" width="11.7109375" style="0" bestFit="1" customWidth="1"/>
    <col min="3" max="3" width="14.00390625" style="0" customWidth="1"/>
    <col min="4" max="41" width="3.7109375" style="1" customWidth="1"/>
    <col min="42" max="44" width="7.57421875" style="1" customWidth="1"/>
    <col min="45" max="45" width="8.8515625" style="0" customWidth="1"/>
  </cols>
  <sheetData>
    <row r="1" spans="4:41" ht="12.75">
      <c r="D1" s="42" t="s">
        <v>75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</row>
    <row r="2" spans="3:42" ht="12.75">
      <c r="C2" s="43" t="s">
        <v>74</v>
      </c>
      <c r="D2" s="34" t="s">
        <v>72</v>
      </c>
      <c r="E2" s="34" t="s">
        <v>73</v>
      </c>
      <c r="F2" s="34" t="s">
        <v>72</v>
      </c>
      <c r="G2" s="34" t="s">
        <v>73</v>
      </c>
      <c r="H2" s="34" t="s">
        <v>72</v>
      </c>
      <c r="I2" s="34" t="s">
        <v>73</v>
      </c>
      <c r="J2" s="34" t="s">
        <v>72</v>
      </c>
      <c r="K2" s="34" t="s">
        <v>73</v>
      </c>
      <c r="L2" s="34" t="s">
        <v>72</v>
      </c>
      <c r="M2" s="34" t="s">
        <v>73</v>
      </c>
      <c r="N2" s="34" t="s">
        <v>72</v>
      </c>
      <c r="O2" s="34" t="s">
        <v>73</v>
      </c>
      <c r="P2" s="34" t="s">
        <v>72</v>
      </c>
      <c r="Q2" s="34" t="s">
        <v>73</v>
      </c>
      <c r="R2" s="34" t="s">
        <v>72</v>
      </c>
      <c r="S2" s="34" t="s">
        <v>73</v>
      </c>
      <c r="T2" s="34" t="s">
        <v>72</v>
      </c>
      <c r="U2" s="34" t="s">
        <v>73</v>
      </c>
      <c r="V2" s="34" t="s">
        <v>72</v>
      </c>
      <c r="W2" s="34" t="s">
        <v>73</v>
      </c>
      <c r="X2" s="34" t="s">
        <v>72</v>
      </c>
      <c r="Y2" s="34" t="s">
        <v>73</v>
      </c>
      <c r="Z2" s="34" t="s">
        <v>72</v>
      </c>
      <c r="AA2" s="34" t="s">
        <v>73</v>
      </c>
      <c r="AB2" s="34" t="s">
        <v>72</v>
      </c>
      <c r="AC2" s="34" t="s">
        <v>73</v>
      </c>
      <c r="AD2" s="34" t="s">
        <v>72</v>
      </c>
      <c r="AE2" s="34" t="s">
        <v>73</v>
      </c>
      <c r="AF2" s="34" t="s">
        <v>72</v>
      </c>
      <c r="AG2" s="34" t="s">
        <v>73</v>
      </c>
      <c r="AH2" s="34" t="s">
        <v>72</v>
      </c>
      <c r="AI2" s="34" t="s">
        <v>73</v>
      </c>
      <c r="AJ2" s="34" t="s">
        <v>72</v>
      </c>
      <c r="AK2" s="34" t="s">
        <v>73</v>
      </c>
      <c r="AL2" s="34" t="s">
        <v>72</v>
      </c>
      <c r="AM2" s="34" t="s">
        <v>73</v>
      </c>
      <c r="AN2" s="34" t="s">
        <v>72</v>
      </c>
      <c r="AO2" s="34" t="s">
        <v>73</v>
      </c>
      <c r="AP2" s="40"/>
    </row>
    <row r="3" spans="3:42" ht="12.75">
      <c r="C3" s="43" t="s">
        <v>85</v>
      </c>
      <c r="D3" s="45" t="s">
        <v>79</v>
      </c>
      <c r="E3" s="45" t="s">
        <v>79</v>
      </c>
      <c r="F3" s="37" t="s">
        <v>86</v>
      </c>
      <c r="G3" s="37" t="s">
        <v>86</v>
      </c>
      <c r="H3" s="45" t="s">
        <v>79</v>
      </c>
      <c r="I3" s="45" t="s">
        <v>79</v>
      </c>
      <c r="J3" s="46" t="s">
        <v>80</v>
      </c>
      <c r="K3" s="46" t="s">
        <v>80</v>
      </c>
      <c r="L3" s="45" t="s">
        <v>79</v>
      </c>
      <c r="M3" s="45" t="s">
        <v>79</v>
      </c>
      <c r="N3" s="37" t="s">
        <v>86</v>
      </c>
      <c r="O3" s="37" t="s">
        <v>86</v>
      </c>
      <c r="P3" s="45" t="s">
        <v>79</v>
      </c>
      <c r="Q3" s="45" t="s">
        <v>79</v>
      </c>
      <c r="R3" s="45" t="s">
        <v>79</v>
      </c>
      <c r="S3" s="45" t="s">
        <v>79</v>
      </c>
      <c r="T3" s="37" t="s">
        <v>86</v>
      </c>
      <c r="U3" s="37" t="s">
        <v>86</v>
      </c>
      <c r="V3" s="45" t="s">
        <v>79</v>
      </c>
      <c r="W3" s="45" t="s">
        <v>79</v>
      </c>
      <c r="X3" s="45" t="s">
        <v>79</v>
      </c>
      <c r="Y3" s="45" t="s">
        <v>79</v>
      </c>
      <c r="Z3" s="37" t="s">
        <v>86</v>
      </c>
      <c r="AA3" s="37" t="s">
        <v>86</v>
      </c>
      <c r="AB3" s="37" t="s">
        <v>86</v>
      </c>
      <c r="AC3" s="37" t="s">
        <v>86</v>
      </c>
      <c r="AD3" s="45" t="s">
        <v>79</v>
      </c>
      <c r="AE3" s="45" t="s">
        <v>79</v>
      </c>
      <c r="AF3" s="46" t="s">
        <v>80</v>
      </c>
      <c r="AG3" s="46" t="s">
        <v>80</v>
      </c>
      <c r="AH3" s="46" t="s">
        <v>80</v>
      </c>
      <c r="AI3" s="46" t="s">
        <v>80</v>
      </c>
      <c r="AJ3" s="46" t="s">
        <v>80</v>
      </c>
      <c r="AK3" s="46" t="s">
        <v>80</v>
      </c>
      <c r="AL3" s="46" t="s">
        <v>80</v>
      </c>
      <c r="AM3" s="46" t="s">
        <v>80</v>
      </c>
      <c r="AN3" s="37" t="s">
        <v>86</v>
      </c>
      <c r="AO3" s="37" t="s">
        <v>86</v>
      </c>
      <c r="AP3" s="40"/>
    </row>
    <row r="4" spans="1:46" ht="38.25">
      <c r="A4" s="18" t="s">
        <v>41</v>
      </c>
      <c r="B4" s="19" t="s">
        <v>42</v>
      </c>
      <c r="C4" s="33" t="s">
        <v>43</v>
      </c>
      <c r="D4" s="32" t="s">
        <v>12</v>
      </c>
      <c r="E4" s="32" t="s">
        <v>12</v>
      </c>
      <c r="F4" s="32" t="s">
        <v>6</v>
      </c>
      <c r="G4" s="32" t="s">
        <v>6</v>
      </c>
      <c r="H4" s="32" t="s">
        <v>3</v>
      </c>
      <c r="I4" s="32" t="s">
        <v>3</v>
      </c>
      <c r="J4" s="32" t="s">
        <v>13</v>
      </c>
      <c r="K4" s="32" t="s">
        <v>13</v>
      </c>
      <c r="L4" s="32" t="s">
        <v>11</v>
      </c>
      <c r="M4" s="32" t="s">
        <v>11</v>
      </c>
      <c r="N4" s="32" t="s">
        <v>48</v>
      </c>
      <c r="O4" s="32" t="s">
        <v>48</v>
      </c>
      <c r="P4" s="32" t="s">
        <v>1</v>
      </c>
      <c r="Q4" s="32" t="s">
        <v>1</v>
      </c>
      <c r="R4" s="32" t="s">
        <v>2</v>
      </c>
      <c r="S4" s="32" t="s">
        <v>2</v>
      </c>
      <c r="T4" s="32" t="s">
        <v>49</v>
      </c>
      <c r="U4" s="32" t="s">
        <v>49</v>
      </c>
      <c r="V4" s="32" t="s">
        <v>27</v>
      </c>
      <c r="W4" s="32" t="s">
        <v>27</v>
      </c>
      <c r="X4" s="32" t="s">
        <v>5</v>
      </c>
      <c r="Y4" s="32" t="s">
        <v>5</v>
      </c>
      <c r="Z4" s="32" t="s">
        <v>8</v>
      </c>
      <c r="AA4" s="32" t="s">
        <v>8</v>
      </c>
      <c r="AB4" s="32" t="s">
        <v>4</v>
      </c>
      <c r="AC4" s="32" t="s">
        <v>4</v>
      </c>
      <c r="AD4" s="32" t="s">
        <v>24</v>
      </c>
      <c r="AE4" s="32" t="s">
        <v>24</v>
      </c>
      <c r="AF4" s="32" t="s">
        <v>10</v>
      </c>
      <c r="AG4" s="32" t="s">
        <v>10</v>
      </c>
      <c r="AH4" s="32" t="s">
        <v>7</v>
      </c>
      <c r="AI4" s="32" t="s">
        <v>7</v>
      </c>
      <c r="AJ4" s="32" t="s">
        <v>28</v>
      </c>
      <c r="AK4" s="32" t="s">
        <v>28</v>
      </c>
      <c r="AL4" s="32" t="s">
        <v>9</v>
      </c>
      <c r="AM4" s="32" t="s">
        <v>9</v>
      </c>
      <c r="AN4" s="32" t="s">
        <v>0</v>
      </c>
      <c r="AO4" s="32" t="s">
        <v>0</v>
      </c>
      <c r="AP4" s="44" t="s">
        <v>26</v>
      </c>
      <c r="AQ4" s="47" t="s">
        <v>29</v>
      </c>
      <c r="AR4" s="48" t="s">
        <v>30</v>
      </c>
      <c r="AS4" s="41" t="s">
        <v>31</v>
      </c>
      <c r="AT4" s="41" t="s">
        <v>84</v>
      </c>
    </row>
    <row r="5" spans="1:46" ht="12.75">
      <c r="A5" s="23">
        <v>1</v>
      </c>
      <c r="B5" s="24"/>
      <c r="C5" s="24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4"/>
      <c r="AQ5" s="4"/>
      <c r="AR5" s="4"/>
      <c r="AS5" s="4">
        <f>AP5+AQ5-AR5</f>
        <v>0</v>
      </c>
      <c r="AT5" s="4"/>
    </row>
    <row r="6" spans="1:46" ht="12.75">
      <c r="A6" s="23">
        <v>2</v>
      </c>
      <c r="B6" s="24"/>
      <c r="C6" s="24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7"/>
      <c r="V6" s="36"/>
      <c r="W6" s="36"/>
      <c r="X6" s="36"/>
      <c r="Y6" s="36"/>
      <c r="Z6" s="37"/>
      <c r="AA6" s="37"/>
      <c r="AB6" s="37"/>
      <c r="AC6" s="37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4"/>
      <c r="AQ6" s="4"/>
      <c r="AR6" s="4"/>
      <c r="AS6" s="4">
        <f aca="true" t="shared" si="0" ref="AS6:AS14">AP6+AQ6-AR6</f>
        <v>0</v>
      </c>
      <c r="AT6" s="4"/>
    </row>
    <row r="7" spans="1:46" ht="12.75">
      <c r="A7" s="23">
        <v>3</v>
      </c>
      <c r="B7" s="24"/>
      <c r="C7" s="24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7"/>
      <c r="AA7" s="37"/>
      <c r="AB7" s="37"/>
      <c r="AC7" s="37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4"/>
      <c r="AQ7" s="4"/>
      <c r="AR7" s="4"/>
      <c r="AS7" s="4">
        <f t="shared" si="0"/>
        <v>0</v>
      </c>
      <c r="AT7" s="4"/>
    </row>
    <row r="8" spans="1:46" ht="12.75">
      <c r="A8" s="23">
        <v>4</v>
      </c>
      <c r="B8" s="24"/>
      <c r="C8" s="24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7"/>
      <c r="AA8" s="37"/>
      <c r="AB8" s="37"/>
      <c r="AC8" s="37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4"/>
      <c r="AQ8" s="4"/>
      <c r="AR8" s="4"/>
      <c r="AS8" s="4">
        <f t="shared" si="0"/>
        <v>0</v>
      </c>
      <c r="AT8" s="4"/>
    </row>
    <row r="9" spans="1:46" ht="12.75">
      <c r="A9" s="4">
        <v>5</v>
      </c>
      <c r="B9" s="24"/>
      <c r="C9" s="24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7"/>
      <c r="AA9" s="37"/>
      <c r="AB9" s="37"/>
      <c r="AC9" s="37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4"/>
      <c r="AQ9" s="4"/>
      <c r="AR9" s="4"/>
      <c r="AS9" s="4">
        <f t="shared" si="0"/>
        <v>0</v>
      </c>
      <c r="AT9" s="4"/>
    </row>
    <row r="10" spans="1:46" ht="12.75">
      <c r="A10" s="4">
        <v>6</v>
      </c>
      <c r="B10" s="24"/>
      <c r="C10" s="24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7"/>
      <c r="AA10" s="37"/>
      <c r="AB10" s="37"/>
      <c r="AC10" s="37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4"/>
      <c r="AQ10" s="4"/>
      <c r="AR10" s="4"/>
      <c r="AS10" s="4">
        <f t="shared" si="0"/>
        <v>0</v>
      </c>
      <c r="AT10" s="4"/>
    </row>
    <row r="11" spans="1:46" ht="12.75">
      <c r="A11" s="4">
        <v>7</v>
      </c>
      <c r="B11" s="24"/>
      <c r="C11" s="24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7"/>
      <c r="AA11" s="37"/>
      <c r="AB11" s="37"/>
      <c r="AC11" s="37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4"/>
      <c r="AQ11" s="4"/>
      <c r="AR11" s="4"/>
      <c r="AS11" s="4">
        <f t="shared" si="0"/>
        <v>0</v>
      </c>
      <c r="AT11" s="4"/>
    </row>
    <row r="12" spans="1:46" ht="12.75">
      <c r="A12" s="4">
        <v>8</v>
      </c>
      <c r="B12" s="24"/>
      <c r="C12" s="24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7"/>
      <c r="AA12" s="37"/>
      <c r="AB12" s="37"/>
      <c r="AC12" s="37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4"/>
      <c r="AQ12" s="4"/>
      <c r="AR12" s="4"/>
      <c r="AS12" s="4">
        <f t="shared" si="0"/>
        <v>0</v>
      </c>
      <c r="AT12" s="4"/>
    </row>
    <row r="13" spans="1:46" ht="12.75">
      <c r="A13" s="4">
        <v>9</v>
      </c>
      <c r="B13" s="24"/>
      <c r="C13" s="24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7"/>
      <c r="AA13" s="37"/>
      <c r="AB13" s="37"/>
      <c r="AC13" s="37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4"/>
      <c r="AQ13" s="4"/>
      <c r="AR13" s="4"/>
      <c r="AS13" s="4">
        <f t="shared" si="0"/>
        <v>0</v>
      </c>
      <c r="AT13" s="4"/>
    </row>
    <row r="14" spans="1:46" ht="12.75">
      <c r="A14" s="4">
        <v>10</v>
      </c>
      <c r="B14" s="24"/>
      <c r="C14" s="24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7"/>
      <c r="AA14" s="37"/>
      <c r="AB14" s="37"/>
      <c r="AC14" s="37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4"/>
      <c r="AQ14" s="4"/>
      <c r="AR14" s="4"/>
      <c r="AS14" s="4">
        <f t="shared" si="0"/>
        <v>0</v>
      </c>
      <c r="AT14" s="4"/>
    </row>
    <row r="15" spans="1:46" ht="12.75">
      <c r="A15" s="8" t="s">
        <v>39</v>
      </c>
      <c r="B15" s="28" t="s">
        <v>39</v>
      </c>
      <c r="C15" s="28"/>
      <c r="AP15" s="35"/>
      <c r="AR15" s="2"/>
      <c r="AS15" s="49" t="s">
        <v>87</v>
      </c>
      <c r="AT15" s="2" t="e">
        <f>AVERAGE(AT5:AT14)</f>
        <v>#DIV/0!</v>
      </c>
    </row>
    <row r="16" ht="12.75">
      <c r="B16" s="28"/>
    </row>
    <row r="17" ht="12.75">
      <c r="A17" s="26" t="s">
        <v>88</v>
      </c>
    </row>
    <row r="18" spans="1:2" ht="12.75">
      <c r="A18" s="3" t="s">
        <v>72</v>
      </c>
      <c r="B18" s="27" t="s">
        <v>89</v>
      </c>
    </row>
    <row r="19" spans="1:2" ht="12.75">
      <c r="A19" s="3" t="s">
        <v>73</v>
      </c>
      <c r="B19" s="27" t="s">
        <v>90</v>
      </c>
    </row>
    <row r="20" spans="1:2" ht="12.75">
      <c r="A20" s="3" t="s">
        <v>79</v>
      </c>
      <c r="B20" s="50" t="s">
        <v>91</v>
      </c>
    </row>
    <row r="21" spans="1:2" ht="12.75">
      <c r="A21" s="3" t="s">
        <v>80</v>
      </c>
      <c r="B21" s="50" t="s">
        <v>92</v>
      </c>
    </row>
    <row r="22" spans="1:2" ht="12.75">
      <c r="A22" s="3" t="s">
        <v>86</v>
      </c>
      <c r="B22" s="50" t="s">
        <v>93</v>
      </c>
    </row>
    <row r="23" spans="1:2" ht="12.75">
      <c r="A23" s="3"/>
      <c r="B23" s="50"/>
    </row>
    <row r="24" spans="1:2" ht="12.75">
      <c r="A24" s="1" t="s">
        <v>49</v>
      </c>
      <c r="B24" s="27" t="s">
        <v>53</v>
      </c>
    </row>
    <row r="25" spans="1:2" ht="12.75">
      <c r="A25" s="1" t="s">
        <v>12</v>
      </c>
      <c r="B25" s="27" t="s">
        <v>54</v>
      </c>
    </row>
    <row r="26" spans="1:2" ht="12.75">
      <c r="A26" s="1" t="s">
        <v>6</v>
      </c>
      <c r="B26" t="s">
        <v>55</v>
      </c>
    </row>
    <row r="27" spans="1:2" ht="12.75">
      <c r="A27" s="1" t="s">
        <v>13</v>
      </c>
      <c r="B27" t="s">
        <v>57</v>
      </c>
    </row>
    <row r="28" spans="1:2" ht="12.75">
      <c r="A28" s="1" t="s">
        <v>3</v>
      </c>
      <c r="B28" t="s">
        <v>56</v>
      </c>
    </row>
    <row r="29" spans="1:2" ht="12.75">
      <c r="A29" s="1" t="s">
        <v>8</v>
      </c>
      <c r="B29" t="s">
        <v>58</v>
      </c>
    </row>
    <row r="30" spans="1:2" ht="12.75">
      <c r="A30" s="1" t="s">
        <v>28</v>
      </c>
      <c r="B30" t="s">
        <v>59</v>
      </c>
    </row>
    <row r="31" spans="1:2" ht="12.75">
      <c r="A31" s="1" t="s">
        <v>2</v>
      </c>
      <c r="B31" t="s">
        <v>60</v>
      </c>
    </row>
    <row r="32" spans="1:2" ht="12.75">
      <c r="A32" s="1" t="s">
        <v>0</v>
      </c>
      <c r="B32" t="s">
        <v>61</v>
      </c>
    </row>
    <row r="33" spans="1:2" ht="12.75">
      <c r="A33" s="1" t="s">
        <v>48</v>
      </c>
      <c r="B33" t="s">
        <v>62</v>
      </c>
    </row>
    <row r="34" spans="1:2" ht="12.75">
      <c r="A34" s="1" t="s">
        <v>27</v>
      </c>
      <c r="B34" t="s">
        <v>63</v>
      </c>
    </row>
    <row r="35" spans="1:2" ht="12.75">
      <c r="A35" s="1" t="s">
        <v>9</v>
      </c>
      <c r="B35" t="s">
        <v>64</v>
      </c>
    </row>
    <row r="36" spans="1:2" ht="12.75">
      <c r="A36" s="1" t="s">
        <v>24</v>
      </c>
      <c r="B36" t="s">
        <v>65</v>
      </c>
    </row>
    <row r="37" spans="1:2" ht="12.75">
      <c r="A37" s="1" t="s">
        <v>5</v>
      </c>
      <c r="B37" t="s">
        <v>66</v>
      </c>
    </row>
    <row r="38" spans="1:2" ht="12.75">
      <c r="A38" s="1" t="s">
        <v>11</v>
      </c>
      <c r="B38" t="s">
        <v>67</v>
      </c>
    </row>
    <row r="39" spans="1:2" ht="12.75">
      <c r="A39" s="1" t="s">
        <v>10</v>
      </c>
      <c r="B39" t="s">
        <v>68</v>
      </c>
    </row>
    <row r="40" spans="1:2" ht="12.75">
      <c r="A40" s="1" t="s">
        <v>4</v>
      </c>
      <c r="B40" t="s">
        <v>69</v>
      </c>
    </row>
    <row r="41" spans="1:2" ht="12.75">
      <c r="A41" s="1" t="s">
        <v>7</v>
      </c>
      <c r="B41" t="s">
        <v>70</v>
      </c>
    </row>
    <row r="42" spans="1:2" ht="12.75">
      <c r="A42" s="1" t="s">
        <v>1</v>
      </c>
      <c r="B42" t="s">
        <v>71</v>
      </c>
    </row>
    <row r="44" spans="1:2" ht="12.75">
      <c r="A44" s="1" t="s">
        <v>78</v>
      </c>
      <c r="B44" t="s">
        <v>81</v>
      </c>
    </row>
    <row r="45" spans="1:2" ht="12.75">
      <c r="A45" s="1" t="s">
        <v>77</v>
      </c>
      <c r="B45" t="s">
        <v>82</v>
      </c>
    </row>
    <row r="46" spans="1:2" ht="12.75">
      <c r="A46" s="1" t="s">
        <v>76</v>
      </c>
      <c r="B46" t="s">
        <v>83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7.00390625" style="0" customWidth="1"/>
    <col min="2" max="2" width="13.28125" style="0" customWidth="1"/>
    <col min="3" max="3" width="7.8515625" style="0" customWidth="1"/>
    <col min="4" max="4" width="19.57421875" style="0" customWidth="1"/>
  </cols>
  <sheetData>
    <row r="1" spans="1:6" ht="12.75">
      <c r="A1" s="12" t="s">
        <v>110</v>
      </c>
      <c r="B1" s="7"/>
      <c r="C1" s="7"/>
      <c r="D1" s="7"/>
      <c r="E1" s="7"/>
      <c r="F1" s="7"/>
    </row>
    <row r="2" spans="1:6" ht="12.75">
      <c r="A2" s="7"/>
      <c r="B2" s="7"/>
      <c r="C2" s="7"/>
      <c r="D2" s="7"/>
      <c r="E2" s="7"/>
      <c r="F2" s="7"/>
    </row>
    <row r="3" spans="1:6" ht="12.75">
      <c r="A3" s="12" t="s">
        <v>108</v>
      </c>
      <c r="B3" s="7"/>
      <c r="C3" s="3"/>
      <c r="D3" s="3"/>
      <c r="E3" s="7"/>
      <c r="F3" s="7"/>
    </row>
    <row r="4" spans="1:6" ht="12.75">
      <c r="A4" s="12"/>
      <c r="B4" s="7"/>
      <c r="C4" s="3"/>
      <c r="D4" s="3"/>
      <c r="E4" s="7"/>
      <c r="F4" s="7"/>
    </row>
    <row r="5" spans="1:6" ht="12.75">
      <c r="A5" s="7" t="s">
        <v>109</v>
      </c>
      <c r="B5" s="7"/>
      <c r="C5" s="3"/>
      <c r="D5" s="3"/>
      <c r="E5" s="7"/>
      <c r="F5" s="7"/>
    </row>
    <row r="6" spans="1:6" ht="12.75">
      <c r="A6" s="7"/>
      <c r="B6" s="7"/>
      <c r="C6" s="3"/>
      <c r="D6" s="3"/>
      <c r="E6" s="7"/>
      <c r="F6" s="7"/>
    </row>
    <row r="7" spans="1:4" ht="27">
      <c r="A7" s="9" t="s">
        <v>32</v>
      </c>
      <c r="B7" s="10" t="s">
        <v>33</v>
      </c>
      <c r="C7" s="13" t="s">
        <v>34</v>
      </c>
      <c r="D7" s="5" t="s">
        <v>35</v>
      </c>
    </row>
    <row r="8" spans="1:4" ht="13.5">
      <c r="A8" s="11" t="s">
        <v>36</v>
      </c>
      <c r="B8" s="14"/>
      <c r="C8" s="4"/>
      <c r="D8" s="5"/>
    </row>
    <row r="9" spans="1:4" ht="13.5">
      <c r="A9" s="11" t="s">
        <v>37</v>
      </c>
      <c r="B9" s="15"/>
      <c r="C9" s="4"/>
      <c r="D9" s="5"/>
    </row>
    <row r="10" spans="1:4" ht="13.5">
      <c r="A10" s="11" t="s">
        <v>38</v>
      </c>
      <c r="B10" s="15"/>
      <c r="C10" s="4"/>
      <c r="D10" s="5"/>
    </row>
    <row r="11" spans="1:4" ht="13.5">
      <c r="A11" s="16" t="s">
        <v>39</v>
      </c>
      <c r="C11" s="1"/>
      <c r="D11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mhallen</dc:creator>
  <cp:keywords/>
  <dc:description/>
  <cp:lastModifiedBy>Alison Lee</cp:lastModifiedBy>
  <cp:lastPrinted>2005-04-07T15:41:26Z</cp:lastPrinted>
  <dcterms:created xsi:type="dcterms:W3CDTF">2005-03-04T16:45:23Z</dcterms:created>
  <dcterms:modified xsi:type="dcterms:W3CDTF">2015-05-28T14:21:51Z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A847084</vt:lpwstr>
  </property>
  <property fmtid="{D5CDD505-2E9C-101B-9397-08002B2CF9AE}" pid="3" name="Objective-Title">
    <vt:lpwstr>CSM Guidance for Rivers - Riparian Zone Naturalness Excel file</vt:lpwstr>
  </property>
  <property fmtid="{D5CDD505-2E9C-101B-9397-08002B2CF9AE}" pid="4" name="Objective-Comment">
    <vt:lpwstr/>
  </property>
  <property fmtid="{D5CDD505-2E9C-101B-9397-08002B2CF9AE}" pid="5" name="Objective-CreationStamp">
    <vt:filetime>2013-02-21T13:53:38Z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2015-05-28T14:21:58Z</vt:filetime>
  </property>
  <property fmtid="{D5CDD505-2E9C-101B-9397-08002B2CF9AE}" pid="9" name="Objective-ModificationStamp">
    <vt:filetime>2015-05-28T14:22:06Z</vt:filetime>
  </property>
  <property fmtid="{D5CDD505-2E9C-101B-9397-08002B2CF9AE}" pid="10" name="Objective-Owner">
    <vt:lpwstr>Alison Lee</vt:lpwstr>
  </property>
  <property fmtid="{D5CDD505-2E9C-101B-9397-08002B2CF9AE}" pid="11" name="Objective-Path">
    <vt:lpwstr>Objective Global Folder:SNH Fileplan:NAT - Natural Environments:FWA - Freshwater:COMM - Committees, Groups and Partnerships:FLCN - Freshwater Lead Co-ordination Network:FLCN: CSM Meetings:</vt:lpwstr>
  </property>
  <property fmtid="{D5CDD505-2E9C-101B-9397-08002B2CF9AE}" pid="12" name="Objective-Parent">
    <vt:lpwstr>FLCN: CSM Meetings</vt:lpwstr>
  </property>
  <property fmtid="{D5CDD505-2E9C-101B-9397-08002B2CF9AE}" pid="13" name="Objective-State">
    <vt:lpwstr>Published</vt:lpwstr>
  </property>
  <property fmtid="{D5CDD505-2E9C-101B-9397-08002B2CF9AE}" pid="14" name="Objective-Version">
    <vt:lpwstr>3.0</vt:lpwstr>
  </property>
  <property fmtid="{D5CDD505-2E9C-101B-9397-08002B2CF9AE}" pid="15" name="Objective-VersionNumber">
    <vt:r8>3</vt:r8>
  </property>
  <property fmtid="{D5CDD505-2E9C-101B-9397-08002B2CF9AE}" pid="16" name="Objective-VersionComment">
    <vt:lpwstr/>
  </property>
  <property fmtid="{D5CDD505-2E9C-101B-9397-08002B2CF9AE}" pid="17" name="Objective-FileNumber">
    <vt:lpwstr>qA119115</vt:lpwstr>
  </property>
  <property fmtid="{D5CDD505-2E9C-101B-9397-08002B2CF9AE}" pid="18" name="Objective-Classification">
    <vt:lpwstr>[Inherited - none]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Sensitivity Review Date [system]">
    <vt:lpwstr/>
  </property>
  <property fmtid="{D5CDD505-2E9C-101B-9397-08002B2CF9AE}" pid="22" name="Objective-FOI Exemption [system]">
    <vt:lpwstr>Release</vt:lpwstr>
  </property>
  <property fmtid="{D5CDD505-2E9C-101B-9397-08002B2CF9AE}" pid="23" name="Objective-DPA Exemption [system]">
    <vt:lpwstr>Release</vt:lpwstr>
  </property>
  <property fmtid="{D5CDD505-2E9C-101B-9397-08002B2CF9AE}" pid="24" name="Objective-EIR Exception [system]">
    <vt:lpwstr>Release</vt:lpwstr>
  </property>
  <property fmtid="{D5CDD505-2E9C-101B-9397-08002B2CF9AE}" pid="25" name="Objective-Justification [system]">
    <vt:lpwstr/>
  </property>
  <property fmtid="{D5CDD505-2E9C-101B-9397-08002B2CF9AE}" pid="26" name="Objective-Date of Request [system]">
    <vt:lpwstr/>
  </property>
  <property fmtid="{D5CDD505-2E9C-101B-9397-08002B2CF9AE}" pid="27" name="Objective-Date of Release [system]">
    <vt:lpwstr/>
  </property>
  <property fmtid="{D5CDD505-2E9C-101B-9397-08002B2CF9AE}" pid="28" name="Objective-FOI/EIR Disclosure Date [system]">
    <vt:lpwstr/>
  </property>
  <property fmtid="{D5CDD505-2E9C-101B-9397-08002B2CF9AE}" pid="29" name="Objective-FOI/EIR Dissemination Date [system]">
    <vt:lpwstr/>
  </property>
  <property fmtid="{D5CDD505-2E9C-101B-9397-08002B2CF9AE}" pid="30" name="Objective-FOI Release Details [system]">
    <vt:lpwstr/>
  </property>
  <property fmtid="{D5CDD505-2E9C-101B-9397-08002B2CF9AE}" pid="31" name="Objective-Connect Creator [system]">
    <vt:lpwstr/>
  </property>
</Properties>
</file>